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917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<sst xmlns="http://schemas.openxmlformats.org/spreadsheetml/2006/main" count="124" uniqueCount="66">
  <si>
    <t>Наименование программы</t>
  </si>
  <si>
    <t>№ п/п</t>
  </si>
  <si>
    <t>1.</t>
  </si>
  <si>
    <t>2.</t>
  </si>
  <si>
    <t>3.</t>
  </si>
  <si>
    <t>4.</t>
  </si>
  <si>
    <t>тыс.руб.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</si>
  <si>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</si>
  <si>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</si>
  <si>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</si>
  <si>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</si>
  <si>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</si>
  <si>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</si>
  <si>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</si>
  <si>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</si>
  <si>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</si>
  <si>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</si>
  <si>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</si>
  <si>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</si>
  <si>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</si>
  <si>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</si>
  <si>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</si>
  <si>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</si>
  <si>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ИТОГО по программам</t>
  </si>
  <si>
    <t>% исп.  к году</t>
  </si>
  <si>
    <t>в т.ч.за счет средств:</t>
  </si>
  <si>
    <t>-местного бюджета</t>
  </si>
  <si>
    <t>-областного бюджета</t>
  </si>
  <si>
    <t>-федерального бюджета</t>
  </si>
  <si>
    <t>-областного бюджета и фонда содействия рефор-ю ЖКХ</t>
  </si>
  <si>
    <t>21.</t>
  </si>
  <si>
    <t>22.</t>
  </si>
  <si>
    <t>-областного бюджета и федерального бюджета</t>
  </si>
  <si>
    <t>Муниципальная инвестиционная программа округа Муром на 2015-2017 годы</t>
  </si>
  <si>
    <t>Муниципальная программа «Модернизация объектов коммунальной инфраструктуры округа Муром на 2015-2017 годы»</t>
  </si>
  <si>
    <t>Муниципальная программа «Реконструкция и капитальный ремонт общего имущества многоквартирных домов в округе Муром на 2015-2017 годы»</t>
  </si>
  <si>
    <t>Муниципальная программа по приведению в нормативное состояние автомобильных дорог общего пользования местного значения  в округе Муром на 2015-2017 годы</t>
  </si>
  <si>
    <t>Муниципальная программа «Обеспечение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года»</t>
  </si>
  <si>
    <t>Муниципальная программа по обеспечению безопасности дорожного движения и транспортного обслуживания населения на территории округа Муром на 2015-2017 годы</t>
  </si>
  <si>
    <t>Муниципальная программа «Обеспечение жильем молодых семей округа Муром на 2015-2017 годы»</t>
  </si>
  <si>
    <t>Муниципальная программа «Переселение граждан из аварийного жилищного фонда в 2015-2017 годах»</t>
  </si>
  <si>
    <t>Муниципальная программа «Комплексные меры по профилактике правонарушений в округе Муром на 2015-2017 годы»</t>
  </si>
  <si>
    <t>Муниципальная программа «Комплексные меры противодействия злоупотреблению наркотиками и их незаконному обороту в округе Муром на 2015-2017 годы»</t>
  </si>
  <si>
    <t>Муниципальная программа содействия развитию малого и среднего предпринимательства в округе Муром на 2015-2017 годы</t>
  </si>
  <si>
    <t>Муниципальная программа «Муниципальная поддержка общественных организаций, гражданских инициатив и оказание социальной помощи населению округа Муром на 2015-2017 годы»</t>
  </si>
  <si>
    <t>Муниципальная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2015-2017 годы"</t>
  </si>
  <si>
    <t>Муниципальная 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</t>
  </si>
  <si>
    <t>Муниципальная программа управления муниципальными финансами и муниципальным долгом округа Муром на 2015-2017 годы</t>
  </si>
  <si>
    <t>Муниципальная программа «Совершенствование организации отдыха детей и подростков округа Муром на 2015-2017 годы»</t>
  </si>
  <si>
    <t>Муниципальная программа «Совершенствование организации питания обучающихся и воспитанников образовательных учреждений округа Муром на 2015-2017 годы»</t>
  </si>
  <si>
    <t>Муниципальная программа «Развитие образования в округе Муром на 2015-2017 годы»</t>
  </si>
  <si>
    <t>Муниципальная программа  «Энергосбережение и повышение энергетической эффективности в округе Муром на 2015-2017 годы»</t>
  </si>
  <si>
    <t>Муниципальная программа «Благоустройство территории округа Муром на 2015-2017 годы»</t>
  </si>
  <si>
    <t>Муниципальная программа "Социальное жилье на 2015-2017 годы"</t>
  </si>
  <si>
    <t>Муниципальная программа «Развитие физической культуры и спорта в округе Муром на 2015-2017 годы»</t>
  </si>
  <si>
    <t>23.</t>
  </si>
  <si>
    <t>Муниципальная программа округа Муром «Муниципальное управление»  на 2015-2017 годы</t>
  </si>
  <si>
    <t>24.</t>
  </si>
  <si>
    <t>Муниципальная программа сохранения и развития культуры округа Муром на 2015-2017 годы</t>
  </si>
  <si>
    <t>25.</t>
  </si>
  <si>
    <t>Муниципальная программа «Молодежь Мурома» на 2015-2017 годы</t>
  </si>
  <si>
    <t>26.</t>
  </si>
  <si>
    <t>Муниципальная программа «Совершенствование управления муниципальной собственностью муниципального образования округ Муром на 2015-2017 годы»</t>
  </si>
  <si>
    <t>Исполнение объема расходов округа Муром, формируемых в рамках программ, за 2015 года</t>
  </si>
  <si>
    <t>Исполнено за 2015 год, тыс.руб.</t>
  </si>
  <si>
    <t>Утверждено на год,              тыс. 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</si>
</sst>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0"/>
    <numFmt numFmtId="171" formatCode="#,##0.00000"/>
    <numFmt numFmtId="172" formatCode="[$-FC19]d\ mmmm\ yyyy\ &quot;г.&quot;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26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center" shrinkToFit="1"/>
    </xf>
    <xf numFmtId="164" fontId="43" fillId="0" borderId="11" xfId="0" applyNumberFormat="1" applyFont="1" applyFill="1" applyBorder="1" applyAlignment="1">
      <alignment horizontal="right" vertical="center" shrinkToFit="1"/>
    </xf>
    <xf numFmtId="164" fontId="43" fillId="0" borderId="10" xfId="65" applyNumberFormat="1" applyFont="1" applyFill="1" applyBorder="1" applyAlignment="1">
      <alignment horizontal="right" vertical="center" shrinkToFit="1"/>
      <protection/>
    </xf>
    <xf numFmtId="164" fontId="43" fillId="0" borderId="11" xfId="76" applyNumberFormat="1" applyFont="1" applyFill="1" applyBorder="1" applyAlignment="1">
      <alignment horizontal="right" vertical="center" shrinkToFit="1"/>
      <protection/>
    </xf>
    <xf numFmtId="164" fontId="43" fillId="0" borderId="10" xfId="87" applyNumberFormat="1" applyFont="1" applyFill="1" applyBorder="1" applyAlignment="1">
      <alignment horizontal="right" vertical="center" shrinkToFit="1"/>
      <protection/>
    </xf>
    <xf numFmtId="164" fontId="43" fillId="0" borderId="11" xfId="98" applyNumberFormat="1" applyFont="1" applyFill="1" applyBorder="1" applyAlignment="1">
      <alignment horizontal="right" vertical="center" shrinkToFit="1"/>
      <protection/>
    </xf>
    <xf numFmtId="164" fontId="43" fillId="0" borderId="10" xfId="109" applyNumberFormat="1" applyFont="1" applyFill="1" applyBorder="1" applyAlignment="1">
      <alignment horizontal="right" vertical="center" shrinkToFit="1"/>
      <protection/>
    </xf>
    <xf numFmtId="164" fontId="43" fillId="0" borderId="11" xfId="120" applyNumberFormat="1" applyFont="1" applyFill="1" applyBorder="1" applyAlignment="1">
      <alignment horizontal="right" vertical="center" shrinkToFit="1"/>
      <protection/>
    </xf>
    <xf numFmtId="164" fontId="43" fillId="0" borderId="10" xfId="56" applyNumberFormat="1" applyFont="1" applyFill="1" applyBorder="1" applyAlignment="1">
      <alignment horizontal="right" vertical="center" shrinkToFit="1"/>
      <protection/>
    </xf>
    <xf numFmtId="164" fontId="43" fillId="0" borderId="11" xfId="56" applyNumberFormat="1" applyFont="1" applyFill="1" applyBorder="1" applyAlignment="1">
      <alignment horizontal="right" vertical="center" shrinkToFit="1"/>
      <protection/>
    </xf>
    <xf numFmtId="164" fontId="43" fillId="0" borderId="10" xfId="131" applyNumberFormat="1" applyFont="1" applyFill="1" applyBorder="1" applyAlignment="1">
      <alignment horizontal="right" vertical="center" shrinkToFit="1"/>
      <protection/>
    </xf>
    <xf numFmtId="164" fontId="43" fillId="0" borderId="11" xfId="52" applyNumberFormat="1" applyFont="1" applyFill="1" applyBorder="1" applyAlignment="1">
      <alignment horizontal="right" vertical="center" shrinkToFit="1"/>
      <protection/>
    </xf>
    <xf numFmtId="164" fontId="43" fillId="0" borderId="10" xfId="57" applyNumberFormat="1" applyFont="1" applyFill="1" applyBorder="1" applyAlignment="1">
      <alignment horizontal="right" vertical="center" shrinkToFit="1"/>
      <protection/>
    </xf>
    <xf numFmtId="164" fontId="43" fillId="0" borderId="11" xfId="58" applyNumberFormat="1" applyFont="1" applyFill="1" applyBorder="1" applyAlignment="1">
      <alignment horizontal="right" vertical="center" shrinkToFit="1"/>
      <protection/>
    </xf>
    <xf numFmtId="164" fontId="43" fillId="0" borderId="10" xfId="59" applyNumberFormat="1" applyFont="1" applyFill="1" applyBorder="1" applyAlignment="1">
      <alignment horizontal="right" vertical="center" shrinkToFit="1"/>
      <protection/>
    </xf>
    <xf numFmtId="164" fontId="43" fillId="0" borderId="11" xfId="60" applyNumberFormat="1" applyFont="1" applyFill="1" applyBorder="1" applyAlignment="1">
      <alignment horizontal="right" vertical="center" shrinkToFit="1"/>
      <protection/>
    </xf>
    <xf numFmtId="164" fontId="43" fillId="0" borderId="12" xfId="61" applyNumberFormat="1" applyFont="1" applyFill="1" applyBorder="1" applyAlignment="1">
      <alignment horizontal="right" vertical="center" shrinkToFit="1"/>
      <protection/>
    </xf>
    <xf numFmtId="164" fontId="43" fillId="0" borderId="11" xfId="62" applyNumberFormat="1" applyFont="1" applyFill="1" applyBorder="1" applyAlignment="1">
      <alignment horizontal="right" vertical="center" shrinkToFit="1"/>
      <protection/>
    </xf>
    <xf numFmtId="164" fontId="43" fillId="0" borderId="10" xfId="63" applyNumberFormat="1" applyFont="1" applyFill="1" applyBorder="1" applyAlignment="1">
      <alignment horizontal="right" vertical="center" shrinkToFit="1"/>
      <protection/>
    </xf>
    <xf numFmtId="164" fontId="43" fillId="0" borderId="11" xfId="64" applyNumberFormat="1" applyFont="1" applyFill="1" applyBorder="1" applyAlignment="1">
      <alignment horizontal="right" vertical="center" shrinkToFit="1"/>
      <protection/>
    </xf>
    <xf numFmtId="164" fontId="43" fillId="0" borderId="10" xfId="67" applyNumberFormat="1" applyFont="1" applyFill="1" applyBorder="1" applyAlignment="1">
      <alignment horizontal="right" vertical="center" shrinkToFit="1"/>
      <protection/>
    </xf>
    <xf numFmtId="164" fontId="43" fillId="0" borderId="11" xfId="68" applyNumberFormat="1" applyFont="1" applyFill="1" applyBorder="1" applyAlignment="1">
      <alignment horizontal="right" vertical="center" shrinkToFit="1"/>
      <protection/>
    </xf>
    <xf numFmtId="164" fontId="43" fillId="0" borderId="10" xfId="71" applyNumberFormat="1" applyFont="1" applyFill="1" applyBorder="1" applyAlignment="1">
      <alignment horizontal="right" vertical="center" shrinkToFit="1"/>
      <protection/>
    </xf>
    <xf numFmtId="164" fontId="43" fillId="0" borderId="11" xfId="73" applyNumberFormat="1" applyFont="1" applyFill="1" applyBorder="1" applyAlignment="1">
      <alignment horizontal="right" vertical="center" shrinkToFit="1"/>
      <protection/>
    </xf>
    <xf numFmtId="164" fontId="43" fillId="0" borderId="10" xfId="69" applyNumberFormat="1" applyFont="1" applyFill="1" applyBorder="1" applyAlignment="1">
      <alignment horizontal="right" vertical="center" shrinkToFit="1"/>
      <protection/>
    </xf>
    <xf numFmtId="164" fontId="43" fillId="0" borderId="11" xfId="70" applyNumberFormat="1" applyFont="1" applyFill="1" applyBorder="1" applyAlignment="1">
      <alignment horizontal="right" vertical="center" shrinkToFit="1"/>
      <protection/>
    </xf>
    <xf numFmtId="164" fontId="43" fillId="0" borderId="12" xfId="74" applyNumberFormat="1" applyFont="1" applyFill="1" applyBorder="1" applyAlignment="1">
      <alignment horizontal="right" vertical="center" shrinkToFit="1"/>
      <protection/>
    </xf>
    <xf numFmtId="164" fontId="43" fillId="0" borderId="11" xfId="75" applyNumberFormat="1" applyFont="1" applyFill="1" applyBorder="1" applyAlignment="1">
      <alignment horizontal="right" vertical="center" shrinkToFit="1"/>
      <protection/>
    </xf>
    <xf numFmtId="164" fontId="43" fillId="0" borderId="10" xfId="77" applyNumberFormat="1" applyFont="1" applyFill="1" applyBorder="1" applyAlignment="1">
      <alignment horizontal="right" vertical="center" shrinkToFit="1"/>
      <protection/>
    </xf>
    <xf numFmtId="164" fontId="43" fillId="0" borderId="11" xfId="77" applyNumberFormat="1" applyFont="1" applyFill="1" applyBorder="1" applyAlignment="1">
      <alignment horizontal="right" vertical="center" shrinkToFit="1"/>
      <protection/>
    </xf>
    <xf numFmtId="164" fontId="43" fillId="0" borderId="10" xfId="78" applyNumberFormat="1" applyFont="1" applyFill="1" applyBorder="1" applyAlignment="1">
      <alignment horizontal="right" vertical="center" shrinkToFit="1"/>
      <protection/>
    </xf>
    <xf numFmtId="164" fontId="43" fillId="0" borderId="12" xfId="80" applyNumberFormat="1" applyFont="1" applyFill="1" applyBorder="1" applyAlignment="1">
      <alignment horizontal="right" vertical="center" shrinkToFit="1"/>
      <protection/>
    </xf>
    <xf numFmtId="164" fontId="43" fillId="0" borderId="11" xfId="81" applyNumberFormat="1" applyFont="1" applyFill="1" applyBorder="1" applyAlignment="1">
      <alignment horizontal="right" vertical="center" shrinkToFit="1"/>
      <protection/>
    </xf>
    <xf numFmtId="164" fontId="43" fillId="0" borderId="10" xfId="82" applyNumberFormat="1" applyFont="1" applyFill="1" applyBorder="1" applyAlignment="1">
      <alignment horizontal="right" vertical="center" shrinkToFit="1"/>
      <protection/>
    </xf>
    <xf numFmtId="164" fontId="43" fillId="0" borderId="11" xfId="83" applyNumberFormat="1" applyFont="1" applyFill="1" applyBorder="1" applyAlignment="1">
      <alignment horizontal="right" vertical="center" shrinkToFit="1"/>
      <protection/>
    </xf>
    <xf numFmtId="164" fontId="43" fillId="0" borderId="10" xfId="85" applyNumberFormat="1" applyFont="1" applyFill="1" applyBorder="1" applyAlignment="1">
      <alignment horizontal="right" vertical="center" shrinkToFit="1"/>
      <protection/>
    </xf>
    <xf numFmtId="164" fontId="43" fillId="0" borderId="11" xfId="86" applyNumberFormat="1" applyFont="1" applyFill="1" applyBorder="1" applyAlignment="1">
      <alignment horizontal="right" vertical="center" shrinkToFit="1"/>
      <protection/>
    </xf>
    <xf numFmtId="164" fontId="43" fillId="0" borderId="10" xfId="88" applyNumberFormat="1" applyFont="1" applyFill="1" applyBorder="1" applyAlignment="1">
      <alignment horizontal="right" vertical="center" shrinkToFit="1"/>
      <protection/>
    </xf>
    <xf numFmtId="164" fontId="43" fillId="0" borderId="11" xfId="89" applyNumberFormat="1" applyFont="1" applyFill="1" applyBorder="1" applyAlignment="1">
      <alignment horizontal="right" vertical="center" shrinkToFit="1"/>
      <protection/>
    </xf>
    <xf numFmtId="164" fontId="43" fillId="0" borderId="10" xfId="90" applyNumberFormat="1" applyFont="1" applyFill="1" applyBorder="1" applyAlignment="1">
      <alignment horizontal="right" vertical="center" shrinkToFit="1"/>
      <protection/>
    </xf>
    <xf numFmtId="164" fontId="43" fillId="0" borderId="11" xfId="91" applyNumberFormat="1" applyFont="1" applyFill="1" applyBorder="1" applyAlignment="1">
      <alignment horizontal="right" vertical="center" shrinkToFit="1"/>
      <protection/>
    </xf>
    <xf numFmtId="164" fontId="43" fillId="0" borderId="10" xfId="92" applyNumberFormat="1" applyFont="1" applyFill="1" applyBorder="1" applyAlignment="1">
      <alignment horizontal="right" vertical="center" shrinkToFit="1"/>
      <protection/>
    </xf>
    <xf numFmtId="164" fontId="43" fillId="0" borderId="11" xfId="93" applyNumberFormat="1" applyFont="1" applyFill="1" applyBorder="1" applyAlignment="1">
      <alignment horizontal="right" vertical="center" shrinkToFit="1"/>
      <protection/>
    </xf>
    <xf numFmtId="164" fontId="43" fillId="0" borderId="10" xfId="95" applyNumberFormat="1" applyFont="1" applyFill="1" applyBorder="1" applyAlignment="1">
      <alignment horizontal="right" vertical="center" shrinkToFit="1"/>
      <protection/>
    </xf>
    <xf numFmtId="164" fontId="43" fillId="0" borderId="11" xfId="96" applyNumberFormat="1" applyFont="1" applyFill="1" applyBorder="1" applyAlignment="1">
      <alignment horizontal="right" vertical="center" shrinkToFit="1"/>
      <protection/>
    </xf>
    <xf numFmtId="164" fontId="43" fillId="0" borderId="10" xfId="97" applyNumberFormat="1" applyFont="1" applyFill="1" applyBorder="1" applyAlignment="1">
      <alignment horizontal="right" vertical="center" shrinkToFit="1"/>
      <protection/>
    </xf>
    <xf numFmtId="164" fontId="43" fillId="0" borderId="11" xfId="99" applyNumberFormat="1" applyFont="1" applyFill="1" applyBorder="1" applyAlignment="1">
      <alignment horizontal="right" vertical="center" shrinkToFit="1"/>
      <protection/>
    </xf>
    <xf numFmtId="164" fontId="43" fillId="0" borderId="12" xfId="100" applyNumberFormat="1" applyFont="1" applyFill="1" applyBorder="1" applyAlignment="1">
      <alignment horizontal="right" vertical="center" shrinkToFit="1"/>
      <protection/>
    </xf>
    <xf numFmtId="164" fontId="43" fillId="0" borderId="11" xfId="101" applyNumberFormat="1" applyFont="1" applyFill="1" applyBorder="1" applyAlignment="1">
      <alignment horizontal="right" vertical="center" shrinkToFit="1"/>
      <protection/>
    </xf>
    <xf numFmtId="164" fontId="43" fillId="0" borderId="10" xfId="102" applyNumberFormat="1" applyFont="1" applyFill="1" applyBorder="1" applyAlignment="1">
      <alignment horizontal="right" vertical="center" shrinkToFit="1"/>
      <protection/>
    </xf>
    <xf numFmtId="164" fontId="43" fillId="0" borderId="11" xfId="102" applyNumberFormat="1" applyFont="1" applyFill="1" applyBorder="1" applyAlignment="1">
      <alignment horizontal="right" vertical="center" shrinkToFit="1"/>
      <protection/>
    </xf>
    <xf numFmtId="164" fontId="43" fillId="0" borderId="10" xfId="103" applyNumberFormat="1" applyFont="1" applyFill="1" applyBorder="1" applyAlignment="1">
      <alignment horizontal="right" vertical="center" shrinkToFit="1"/>
      <protection/>
    </xf>
    <xf numFmtId="164" fontId="43" fillId="0" borderId="11" xfId="105" applyNumberFormat="1" applyFont="1" applyFill="1" applyBorder="1" applyAlignment="1">
      <alignment horizontal="right" vertical="center" shrinkToFit="1"/>
      <protection/>
    </xf>
    <xf numFmtId="164" fontId="43" fillId="0" borderId="12" xfId="106" applyNumberFormat="1" applyFont="1" applyFill="1" applyBorder="1" applyAlignment="1">
      <alignment horizontal="right" vertical="center" shrinkToFit="1"/>
      <protection/>
    </xf>
    <xf numFmtId="164" fontId="43" fillId="0" borderId="11" xfId="108" applyNumberFormat="1" applyFont="1" applyFill="1" applyBorder="1" applyAlignment="1">
      <alignment horizontal="right" vertical="center" shrinkToFit="1"/>
      <protection/>
    </xf>
    <xf numFmtId="164" fontId="43" fillId="0" borderId="10" xfId="111" applyNumberFormat="1" applyFont="1" applyFill="1" applyBorder="1" applyAlignment="1">
      <alignment horizontal="right" vertical="center" shrinkToFit="1"/>
      <protection/>
    </xf>
    <xf numFmtId="164" fontId="43" fillId="0" borderId="11" xfId="112" applyNumberFormat="1" applyFont="1" applyFill="1" applyBorder="1" applyAlignment="1">
      <alignment horizontal="right" vertical="center" shrinkToFit="1"/>
      <protection/>
    </xf>
    <xf numFmtId="164" fontId="43" fillId="0" borderId="10" xfId="113" applyNumberFormat="1" applyFont="1" applyFill="1" applyBorder="1" applyAlignment="1">
      <alignment horizontal="right" vertical="center" shrinkToFit="1"/>
      <protection/>
    </xf>
    <xf numFmtId="164" fontId="43" fillId="0" borderId="11" xfId="114" applyNumberFormat="1" applyFont="1" applyFill="1" applyBorder="1" applyAlignment="1">
      <alignment horizontal="right" vertical="center" shrinkToFit="1"/>
      <protection/>
    </xf>
    <xf numFmtId="164" fontId="43" fillId="0" borderId="10" xfId="115" applyNumberFormat="1" applyFont="1" applyFill="1" applyBorder="1" applyAlignment="1">
      <alignment horizontal="right" vertical="center" shrinkToFit="1"/>
      <protection/>
    </xf>
    <xf numFmtId="164" fontId="43" fillId="0" borderId="11" xfId="116" applyNumberFormat="1" applyFont="1" applyFill="1" applyBorder="1" applyAlignment="1">
      <alignment horizontal="right" vertical="center" shrinkToFit="1"/>
      <protection/>
    </xf>
    <xf numFmtId="164" fontId="43" fillId="0" borderId="12" xfId="118" applyNumberFormat="1" applyFont="1" applyFill="1" applyBorder="1" applyAlignment="1">
      <alignment horizontal="right" vertical="center" shrinkToFit="1"/>
      <protection/>
    </xf>
    <xf numFmtId="164" fontId="43" fillId="0" borderId="11" xfId="121" applyNumberFormat="1" applyFont="1" applyFill="1" applyBorder="1" applyAlignment="1">
      <alignment horizontal="right" vertical="center" shrinkToFit="1"/>
      <protection/>
    </xf>
    <xf numFmtId="164" fontId="43" fillId="0" borderId="10" xfId="122" applyNumberFormat="1" applyFont="1" applyFill="1" applyBorder="1" applyAlignment="1">
      <alignment horizontal="right" vertical="center" shrinkToFit="1"/>
      <protection/>
    </xf>
    <xf numFmtId="164" fontId="43" fillId="0" borderId="11" xfId="122" applyNumberFormat="1" applyFont="1" applyFill="1" applyBorder="1" applyAlignment="1">
      <alignment horizontal="right" vertical="center" shrinkToFit="1"/>
      <protection/>
    </xf>
    <xf numFmtId="164" fontId="43" fillId="0" borderId="12" xfId="123" applyNumberFormat="1" applyFont="1" applyFill="1" applyBorder="1" applyAlignment="1">
      <alignment horizontal="right" vertical="center" shrinkToFit="1"/>
      <protection/>
    </xf>
    <xf numFmtId="164" fontId="43" fillId="0" borderId="11" xfId="124" applyNumberFormat="1" applyFont="1" applyFill="1" applyBorder="1" applyAlignment="1">
      <alignment horizontal="right" vertical="center" shrinkToFit="1"/>
      <protection/>
    </xf>
    <xf numFmtId="164" fontId="43" fillId="0" borderId="10" xfId="125" applyNumberFormat="1" applyFont="1" applyFill="1" applyBorder="1" applyAlignment="1">
      <alignment horizontal="right" vertical="center" shrinkToFit="1"/>
      <protection/>
    </xf>
    <xf numFmtId="164" fontId="43" fillId="0" borderId="11" xfId="126" applyNumberFormat="1" applyFont="1" applyFill="1" applyBorder="1" applyAlignment="1">
      <alignment horizontal="right" vertical="center" shrinkToFit="1"/>
      <protection/>
    </xf>
    <xf numFmtId="164" fontId="43" fillId="0" borderId="12" xfId="137" applyNumberFormat="1" applyFont="1" applyFill="1" applyBorder="1" applyAlignment="1">
      <alignment horizontal="right" vertical="center" shrinkToFit="1"/>
      <protection/>
    </xf>
    <xf numFmtId="164" fontId="43" fillId="0" borderId="11" xfId="138" applyNumberFormat="1" applyFont="1" applyFill="1" applyBorder="1" applyAlignment="1">
      <alignment horizontal="right" vertical="center" shrinkToFit="1"/>
      <protection/>
    </xf>
    <xf numFmtId="164" fontId="43" fillId="0" borderId="12" xfId="136" applyNumberFormat="1" applyFont="1" applyFill="1" applyBorder="1" applyAlignment="1">
      <alignment horizontal="right" vertical="center" shrinkToFit="1"/>
      <protection/>
    </xf>
    <xf numFmtId="164" fontId="43" fillId="0" borderId="11" xfId="136" applyNumberFormat="1" applyFont="1" applyFill="1" applyBorder="1" applyAlignment="1">
      <alignment horizontal="right" vertical="center" shrinkToFit="1"/>
      <protection/>
    </xf>
    <xf numFmtId="164" fontId="43" fillId="0" borderId="10" xfId="135" applyNumberFormat="1" applyFont="1" applyFill="1" applyBorder="1" applyAlignment="1">
      <alignment horizontal="right" vertical="center" shrinkToFit="1"/>
      <protection/>
    </xf>
    <xf numFmtId="164" fontId="43" fillId="0" borderId="11" xfId="135" applyNumberFormat="1" applyFont="1" applyFill="1" applyBorder="1" applyAlignment="1">
      <alignment horizontal="right" vertical="center" shrinkToFit="1"/>
      <protection/>
    </xf>
    <xf numFmtId="164" fontId="43" fillId="0" borderId="12" xfId="139" applyNumberFormat="1" applyFont="1" applyFill="1" applyBorder="1" applyAlignment="1">
      <alignment horizontal="right" vertical="center" shrinkToFit="1"/>
      <protection/>
    </xf>
    <xf numFmtId="164" fontId="43" fillId="0" borderId="11" xfId="140" applyNumberFormat="1" applyFont="1" applyFill="1" applyBorder="1" applyAlignment="1">
      <alignment horizontal="right" vertical="center" shrinkToFit="1"/>
      <protection/>
    </xf>
    <xf numFmtId="164" fontId="43" fillId="0" borderId="12" xfId="141" applyNumberFormat="1" applyFont="1" applyFill="1" applyBorder="1" applyAlignment="1">
      <alignment horizontal="right" vertical="center" shrinkToFit="1"/>
      <protection/>
    </xf>
    <xf numFmtId="164" fontId="43" fillId="0" borderId="11" xfId="143" applyNumberFormat="1" applyFont="1" applyFill="1" applyBorder="1" applyAlignment="1">
      <alignment horizontal="right" vertical="center" shrinkToFit="1"/>
      <protection/>
    </xf>
    <xf numFmtId="164" fontId="43" fillId="0" borderId="10" xfId="144" applyNumberFormat="1" applyFont="1" applyFill="1" applyBorder="1" applyAlignment="1">
      <alignment horizontal="right" vertical="center" shrinkToFit="1"/>
      <protection/>
    </xf>
    <xf numFmtId="164" fontId="43" fillId="0" borderId="11" xfId="144" applyNumberFormat="1" applyFont="1" applyFill="1" applyBorder="1" applyAlignment="1">
      <alignment horizontal="right" vertical="center" shrinkToFit="1"/>
      <protection/>
    </xf>
    <xf numFmtId="164" fontId="43" fillId="0" borderId="12" xfId="145" applyNumberFormat="1" applyFont="1" applyFill="1" applyBorder="1" applyAlignment="1">
      <alignment horizontal="right" vertical="center" shrinkToFit="1"/>
      <protection/>
    </xf>
    <xf numFmtId="164" fontId="43" fillId="0" borderId="11" xfId="146" applyNumberFormat="1" applyFont="1" applyFill="1" applyBorder="1" applyAlignment="1">
      <alignment horizontal="right" vertical="center" shrinkToFit="1"/>
      <protection/>
    </xf>
    <xf numFmtId="164" fontId="43" fillId="0" borderId="12" xfId="147" applyNumberFormat="1" applyFont="1" applyFill="1" applyBorder="1" applyAlignment="1">
      <alignment horizontal="right" vertical="center" shrinkToFit="1"/>
      <protection/>
    </xf>
    <xf numFmtId="164" fontId="43" fillId="0" borderId="11" xfId="147" applyNumberFormat="1" applyFont="1" applyFill="1" applyBorder="1" applyAlignment="1">
      <alignment horizontal="right" vertical="center" shrinkToFit="1"/>
      <protection/>
    </xf>
    <xf numFmtId="164" fontId="43" fillId="0" borderId="10" xfId="149" applyNumberFormat="1" applyFont="1" applyFill="1" applyBorder="1" applyAlignment="1">
      <alignment horizontal="right" vertical="center" shrinkToFit="1"/>
      <protection/>
    </xf>
    <xf numFmtId="164" fontId="43" fillId="0" borderId="11" xfId="149" applyNumberFormat="1" applyFont="1" applyFill="1" applyBorder="1" applyAlignment="1">
      <alignment horizontal="right" vertical="center" shrinkToFit="1"/>
      <protection/>
    </xf>
    <xf numFmtId="164" fontId="43" fillId="0" borderId="12" xfId="151" applyNumberFormat="1" applyFont="1" applyFill="1" applyBorder="1" applyAlignment="1">
      <alignment horizontal="right" vertical="center" shrinkToFit="1"/>
      <protection/>
    </xf>
    <xf numFmtId="164" fontId="43" fillId="0" borderId="11" xfId="53" applyNumberFormat="1" applyFont="1" applyFill="1" applyBorder="1" applyAlignment="1">
      <alignment horizontal="right" vertical="center" shrinkToFit="1"/>
      <protection/>
    </xf>
    <xf numFmtId="164" fontId="43" fillId="0" borderId="10" xfId="54" applyNumberFormat="1" applyFont="1" applyFill="1" applyBorder="1" applyAlignment="1">
      <alignment horizontal="right" vertical="center" shrinkToFit="1"/>
      <protection/>
    </xf>
    <xf numFmtId="164" fontId="43" fillId="0" borderId="11" xfId="54" applyNumberFormat="1" applyFont="1" applyFill="1" applyBorder="1" applyAlignment="1">
      <alignment horizontal="right" vertical="center" shrinkToFit="1"/>
      <protection/>
    </xf>
    <xf numFmtId="164" fontId="43" fillId="0" borderId="10" xfId="55" applyNumberFormat="1" applyFont="1" applyFill="1" applyBorder="1" applyAlignment="1">
      <alignment horizontal="right" vertical="center" shrinkToFit="1"/>
      <protection/>
    </xf>
    <xf numFmtId="164" fontId="43" fillId="0" borderId="11" xfId="55" applyNumberFormat="1" applyFont="1" applyFill="1" applyBorder="1" applyAlignment="1">
      <alignment horizontal="right" vertical="center" shrinkToFit="1"/>
      <protection/>
    </xf>
    <xf numFmtId="164" fontId="43" fillId="0" borderId="10" xfId="79" applyNumberFormat="1" applyFont="1" applyFill="1" applyBorder="1" applyAlignment="1">
      <alignment horizontal="right" vertical="center" shrinkToFit="1"/>
      <protection/>
    </xf>
    <xf numFmtId="0" fontId="3" fillId="0" borderId="0" xfId="0" applyFont="1" applyFill="1" applyAlignment="1">
      <alignment horizontal="center" wrapText="1"/>
    </xf>
  </cellXfs>
  <cellStyles count="1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0" xfId="53"/>
    <cellStyle name="Обычный 101" xfId="54"/>
    <cellStyle name="Обычный 102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58" xfId="107"/>
    <cellStyle name="Обычный 59" xfId="108"/>
    <cellStyle name="Обычный 6" xfId="109"/>
    <cellStyle name="Обычный 60" xfId="110"/>
    <cellStyle name="Обычный 61" xfId="111"/>
    <cellStyle name="Обычный 62" xfId="112"/>
    <cellStyle name="Обычный 63" xfId="113"/>
    <cellStyle name="Обычный 64" xfId="114"/>
    <cellStyle name="Обычный 65" xfId="115"/>
    <cellStyle name="Обычный 66" xfId="116"/>
    <cellStyle name="Обычный 67" xfId="117"/>
    <cellStyle name="Обычный 68" xfId="118"/>
    <cellStyle name="Обычный 69" xfId="119"/>
    <cellStyle name="Обычный 7" xfId="120"/>
    <cellStyle name="Обычный 70" xfId="121"/>
    <cellStyle name="Обычный 71" xfId="122"/>
    <cellStyle name="Обычный 72" xfId="123"/>
    <cellStyle name="Обычный 73" xfId="124"/>
    <cellStyle name="Обычный 74" xfId="125"/>
    <cellStyle name="Обычный 75" xfId="126"/>
    <cellStyle name="Обычный 76" xfId="127"/>
    <cellStyle name="Обычный 77" xfId="128"/>
    <cellStyle name="Обычный 78" xfId="129"/>
    <cellStyle name="Обычный 79" xfId="130"/>
    <cellStyle name="Обычный 8" xfId="131"/>
    <cellStyle name="Обычный 80" xfId="132"/>
    <cellStyle name="Обычный 81" xfId="133"/>
    <cellStyle name="Обычный 82" xfId="134"/>
    <cellStyle name="Обычный 83" xfId="135"/>
    <cellStyle name="Обычный 84" xfId="136"/>
    <cellStyle name="Обычный 85" xfId="137"/>
    <cellStyle name="Обычный 86" xfId="138"/>
    <cellStyle name="Обычный 87" xfId="139"/>
    <cellStyle name="Обычный 88" xfId="140"/>
    <cellStyle name="Обычный 89" xfId="141"/>
    <cellStyle name="Обычный 9" xfId="142"/>
    <cellStyle name="Обычный 90" xfId="143"/>
    <cellStyle name="Обычный 91" xfId="144"/>
    <cellStyle name="Обычный 92" xfId="145"/>
    <cellStyle name="Обычный 93" xfId="146"/>
    <cellStyle name="Обычный 94" xfId="147"/>
    <cellStyle name="Обычный 95" xfId="148"/>
    <cellStyle name="Обычный 96" xfId="149"/>
    <cellStyle name="Обычный 97" xfId="150"/>
    <cellStyle name="Обычный 98" xfId="151"/>
    <cellStyle name="Обычный 99" xfId="152"/>
    <cellStyle name="Плохой" xfId="153"/>
    <cellStyle name="Пояснение" xfId="154"/>
    <cellStyle name="Примечание" xfId="155"/>
    <cellStyle name="Примечание 2" xfId="156"/>
    <cellStyle name="Percent" xfId="157"/>
    <cellStyle name="Связанная ячейка" xfId="158"/>
    <cellStyle name="Текст предупреждения" xfId="159"/>
    <cellStyle name="Comma" xfId="160"/>
    <cellStyle name="Comma [0]" xfId="161"/>
    <cellStyle name="Хороший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25390625" style="6" customWidth="1"/>
    <col min="2" max="2" width="57.75390625" style="1" customWidth="1"/>
    <col min="3" max="4" width="12.875" style="1" customWidth="1"/>
    <col min="5" max="5" width="7.875" style="1" customWidth="1"/>
    <col min="6" max="6" width="13.75390625" style="1" customWidth="1"/>
    <col min="7" max="16384" width="9.125" style="1" customWidth="1"/>
  </cols>
  <sheetData>
    <row r="1" spans="1:5" ht="15.75" customHeight="1">
      <c r="A1" s="127" t="s">
        <v>63</v>
      </c>
      <c r="B1" s="127"/>
      <c r="C1" s="127"/>
      <c r="D1" s="127"/>
      <c r="E1" s="127"/>
    </row>
    <row r="2" ht="15.75">
      <c r="D2" s="15" t="s">
        <v>6</v>
      </c>
    </row>
    <row r="3" spans="1:5" ht="47.25">
      <c r="A3" s="16" t="s">
        <v>1</v>
      </c>
      <c r="B3" s="4" t="s">
        <v>0</v>
      </c>
      <c r="C3" s="2" t="s">
        <v>65</v>
      </c>
      <c r="D3" s="2" t="s">
        <v>64</v>
      </c>
      <c r="E3" s="16" t="s">
        <v>24</v>
      </c>
    </row>
    <row r="4" spans="1:5" ht="30">
      <c r="A4" s="13" t="s">
        <v>2</v>
      </c>
      <c r="B4" s="26" t="s">
        <v>33</v>
      </c>
      <c r="C4" s="33">
        <v>198.6</v>
      </c>
      <c r="D4" s="34">
        <v>198.568</v>
      </c>
      <c r="E4" s="18">
        <f>D4/C4*100</f>
        <v>99.98388721047333</v>
      </c>
    </row>
    <row r="5" spans="1:5" ht="45">
      <c r="A5" s="13" t="s">
        <v>3</v>
      </c>
      <c r="B5" s="27" t="s">
        <v>34</v>
      </c>
      <c r="C5" s="35">
        <v>23428.702</v>
      </c>
      <c r="D5" s="36">
        <v>9847.53407</v>
      </c>
      <c r="E5" s="18">
        <f aca="true" t="shared" si="0" ref="E5:E95">D5/C5*100</f>
        <v>42.03192336476856</v>
      </c>
    </row>
    <row r="6" spans="1:5" ht="48" customHeight="1">
      <c r="A6" s="13" t="s">
        <v>4</v>
      </c>
      <c r="B6" s="27" t="s">
        <v>35</v>
      </c>
      <c r="C6" s="37">
        <v>18532.718</v>
      </c>
      <c r="D6" s="38">
        <v>17108.16117</v>
      </c>
      <c r="E6" s="18">
        <f t="shared" si="0"/>
        <v>92.3132870742435</v>
      </c>
    </row>
    <row r="7" spans="1:5" ht="47.25" customHeight="1">
      <c r="A7" s="13" t="s">
        <v>5</v>
      </c>
      <c r="B7" s="27" t="s">
        <v>36</v>
      </c>
      <c r="C7" s="17">
        <f>SUM(C9:C11)</f>
        <v>134975.22049</v>
      </c>
      <c r="D7" s="17">
        <f>SUM(D9:D11)</f>
        <v>120140.42991</v>
      </c>
      <c r="E7" s="18">
        <f t="shared" si="0"/>
        <v>89.00924886349856</v>
      </c>
    </row>
    <row r="8" spans="1:5" ht="14.25" customHeight="1">
      <c r="A8" s="13"/>
      <c r="B8" s="8" t="s">
        <v>25</v>
      </c>
      <c r="C8" s="17"/>
      <c r="D8" s="17"/>
      <c r="E8" s="18"/>
    </row>
    <row r="9" spans="1:5" ht="16.5" customHeight="1">
      <c r="A9" s="13"/>
      <c r="B9" s="9" t="s">
        <v>26</v>
      </c>
      <c r="C9" s="39">
        <v>109855.22049</v>
      </c>
      <c r="D9" s="40">
        <v>95020.42991</v>
      </c>
      <c r="E9" s="18"/>
    </row>
    <row r="10" spans="1:5" ht="16.5" customHeight="1">
      <c r="A10" s="13"/>
      <c r="B10" s="9" t="s">
        <v>27</v>
      </c>
      <c r="C10" s="41">
        <v>23180</v>
      </c>
      <c r="D10" s="42">
        <v>23180</v>
      </c>
      <c r="E10" s="18"/>
    </row>
    <row r="11" spans="1:5" ht="14.25" customHeight="1">
      <c r="A11" s="13"/>
      <c r="B11" s="9" t="s">
        <v>28</v>
      </c>
      <c r="C11" s="43">
        <v>1940</v>
      </c>
      <c r="D11" s="44">
        <v>1940</v>
      </c>
      <c r="E11" s="18"/>
    </row>
    <row r="12" spans="1:5" ht="91.5" customHeight="1">
      <c r="A12" s="13" t="s">
        <v>7</v>
      </c>
      <c r="B12" s="27" t="s">
        <v>37</v>
      </c>
      <c r="C12" s="17">
        <f>SUM(C14:C15)</f>
        <v>4146.116</v>
      </c>
      <c r="D12" s="17">
        <f>SUM(D14:D15)</f>
        <v>4075.1080899999997</v>
      </c>
      <c r="E12" s="18">
        <f t="shared" si="0"/>
        <v>98.28736316108859</v>
      </c>
    </row>
    <row r="13" spans="1:5" ht="17.25" customHeight="1">
      <c r="A13" s="13"/>
      <c r="B13" s="9" t="s">
        <v>25</v>
      </c>
      <c r="C13" s="17"/>
      <c r="D13" s="17"/>
      <c r="E13" s="18"/>
    </row>
    <row r="14" spans="1:5" ht="15.75" customHeight="1">
      <c r="A14" s="13"/>
      <c r="B14" s="9" t="s">
        <v>26</v>
      </c>
      <c r="C14" s="45">
        <v>1796.896</v>
      </c>
      <c r="D14" s="46">
        <v>1796.77809</v>
      </c>
      <c r="E14" s="18"/>
    </row>
    <row r="15" spans="1:5" ht="16.5" customHeight="1">
      <c r="A15" s="13"/>
      <c r="B15" s="9" t="s">
        <v>27</v>
      </c>
      <c r="C15" s="47">
        <v>2349.22</v>
      </c>
      <c r="D15" s="48">
        <v>2278.33</v>
      </c>
      <c r="E15" s="18"/>
    </row>
    <row r="16" spans="1:5" ht="43.5" customHeight="1">
      <c r="A16" s="13" t="s">
        <v>8</v>
      </c>
      <c r="B16" s="27" t="s">
        <v>38</v>
      </c>
      <c r="C16" s="17">
        <f>SUM(C18:C19)</f>
        <v>26861.525</v>
      </c>
      <c r="D16" s="17">
        <f>SUM(D18:D19)</f>
        <v>25236.890549999996</v>
      </c>
      <c r="E16" s="18">
        <f t="shared" si="0"/>
        <v>93.95181602682645</v>
      </c>
    </row>
    <row r="17" spans="1:5" ht="14.25" customHeight="1">
      <c r="A17" s="13"/>
      <c r="B17" s="9" t="s">
        <v>25</v>
      </c>
      <c r="C17" s="17"/>
      <c r="D17" s="17"/>
      <c r="E17" s="18"/>
    </row>
    <row r="18" spans="1:5" ht="17.25" customHeight="1">
      <c r="A18" s="13"/>
      <c r="B18" s="9" t="s">
        <v>26</v>
      </c>
      <c r="C18" s="49">
        <v>22988.525</v>
      </c>
      <c r="D18" s="50">
        <v>21414.37175</v>
      </c>
      <c r="E18" s="20">
        <f t="shared" si="0"/>
        <v>93.15243909733223</v>
      </c>
    </row>
    <row r="19" spans="1:5" ht="19.5" customHeight="1">
      <c r="A19" s="13"/>
      <c r="B19" s="9" t="s">
        <v>27</v>
      </c>
      <c r="C19" s="51">
        <v>3873</v>
      </c>
      <c r="D19" s="52">
        <v>3822.5188</v>
      </c>
      <c r="E19" s="20">
        <f t="shared" si="0"/>
        <v>98.69658662535502</v>
      </c>
    </row>
    <row r="20" spans="1:5" s="5" customFormat="1" ht="30">
      <c r="A20" s="13" t="s">
        <v>9</v>
      </c>
      <c r="B20" s="28" t="s">
        <v>39</v>
      </c>
      <c r="C20" s="17">
        <f>SUM(C22:C24)</f>
        <v>8638.621</v>
      </c>
      <c r="D20" s="17">
        <f>SUM(D22:D24)</f>
        <v>8638.62098</v>
      </c>
      <c r="E20" s="18">
        <f t="shared" si="0"/>
        <v>99.99999976848157</v>
      </c>
    </row>
    <row r="21" spans="1:5" s="5" customFormat="1" ht="15.75">
      <c r="A21" s="13"/>
      <c r="B21" s="8" t="s">
        <v>25</v>
      </c>
      <c r="C21" s="17"/>
      <c r="D21" s="17"/>
      <c r="E21" s="18"/>
    </row>
    <row r="22" spans="1:5" s="5" customFormat="1" ht="15.75">
      <c r="A22" s="13"/>
      <c r="B22" s="9" t="s">
        <v>26</v>
      </c>
      <c r="C22" s="53">
        <v>3047.765</v>
      </c>
      <c r="D22" s="54">
        <v>3047.76498</v>
      </c>
      <c r="E22" s="18"/>
    </row>
    <row r="23" spans="1:5" s="5" customFormat="1" ht="15.75">
      <c r="A23" s="13"/>
      <c r="B23" s="9" t="s">
        <v>27</v>
      </c>
      <c r="C23" s="55">
        <v>2645.42</v>
      </c>
      <c r="D23" s="56">
        <v>2645.42</v>
      </c>
      <c r="E23" s="18"/>
    </row>
    <row r="24" spans="1:5" s="5" customFormat="1" ht="15.75">
      <c r="A24" s="13"/>
      <c r="B24" s="9" t="s">
        <v>28</v>
      </c>
      <c r="C24" s="57">
        <v>2945.436</v>
      </c>
      <c r="D24" s="58">
        <v>2945.436</v>
      </c>
      <c r="E24" s="18"/>
    </row>
    <row r="25" spans="1:5" ht="30" customHeight="1">
      <c r="A25" s="13" t="s">
        <v>10</v>
      </c>
      <c r="B25" s="29" t="s">
        <v>40</v>
      </c>
      <c r="C25" s="17">
        <f>SUM(C27:C28)</f>
        <v>46226.2926</v>
      </c>
      <c r="D25" s="17">
        <f>SUM(D27:D28)</f>
        <v>25542.4876</v>
      </c>
      <c r="E25" s="18">
        <f t="shared" si="0"/>
        <v>55.255323676984645</v>
      </c>
    </row>
    <row r="26" spans="1:5" ht="16.5" customHeight="1">
      <c r="A26" s="13"/>
      <c r="B26" s="9" t="s">
        <v>25</v>
      </c>
      <c r="C26" s="17"/>
      <c r="D26" s="17"/>
      <c r="E26" s="18"/>
    </row>
    <row r="27" spans="1:5" ht="16.5" customHeight="1">
      <c r="A27" s="13"/>
      <c r="B27" s="9" t="s">
        <v>26</v>
      </c>
      <c r="C27" s="17">
        <v>13355.10696</v>
      </c>
      <c r="D27" s="17">
        <v>8429.60599</v>
      </c>
      <c r="E27" s="20">
        <f t="shared" si="0"/>
        <v>63.118970257951425</v>
      </c>
    </row>
    <row r="28" spans="1:5" ht="16.5" customHeight="1">
      <c r="A28" s="13"/>
      <c r="B28" s="9" t="s">
        <v>29</v>
      </c>
      <c r="C28" s="17">
        <v>32871.18564</v>
      </c>
      <c r="D28" s="17">
        <v>17112.88161</v>
      </c>
      <c r="E28" s="20">
        <f t="shared" si="0"/>
        <v>52.06043310216296</v>
      </c>
    </row>
    <row r="29" spans="1:5" ht="31.5" customHeight="1">
      <c r="A29" s="13" t="s">
        <v>11</v>
      </c>
      <c r="B29" s="28" t="s">
        <v>41</v>
      </c>
      <c r="C29" s="17">
        <f>SUM(C31:C32)</f>
        <v>3793.0304</v>
      </c>
      <c r="D29" s="17">
        <f>SUM(SUM(D31:D32))</f>
        <v>3751.81184</v>
      </c>
      <c r="E29" s="18">
        <f t="shared" si="0"/>
        <v>98.9133079450141</v>
      </c>
    </row>
    <row r="30" spans="1:5" ht="15.75">
      <c r="A30" s="3"/>
      <c r="B30" s="9" t="s">
        <v>25</v>
      </c>
      <c r="C30" s="19"/>
      <c r="D30" s="19"/>
      <c r="E30" s="18"/>
    </row>
    <row r="31" spans="1:5" ht="15.75">
      <c r="A31" s="3"/>
      <c r="B31" s="9" t="s">
        <v>26</v>
      </c>
      <c r="C31" s="59">
        <v>3510.5304</v>
      </c>
      <c r="D31" s="60">
        <v>3469.31184</v>
      </c>
      <c r="E31" s="20">
        <f t="shared" si="0"/>
        <v>98.82585947696109</v>
      </c>
    </row>
    <row r="32" spans="1:5" ht="15.75">
      <c r="A32" s="3"/>
      <c r="B32" s="9" t="s">
        <v>27</v>
      </c>
      <c r="C32" s="61">
        <v>282.5</v>
      </c>
      <c r="D32" s="62">
        <v>282.5</v>
      </c>
      <c r="E32" s="20">
        <f t="shared" si="0"/>
        <v>100</v>
      </c>
    </row>
    <row r="33" spans="1:5" ht="46.5" customHeight="1">
      <c r="A33" s="13" t="s">
        <v>12</v>
      </c>
      <c r="B33" s="27" t="s">
        <v>42</v>
      </c>
      <c r="C33" s="63">
        <v>238</v>
      </c>
      <c r="D33" s="126">
        <v>169.1822</v>
      </c>
      <c r="E33" s="18">
        <f t="shared" si="0"/>
        <v>71.08495798319328</v>
      </c>
    </row>
    <row r="34" spans="1:5" ht="51" customHeight="1">
      <c r="A34" s="13" t="s">
        <v>13</v>
      </c>
      <c r="B34" s="27" t="s">
        <v>43</v>
      </c>
      <c r="C34" s="17">
        <f>SUM(C36:C37)</f>
        <v>2736.81988</v>
      </c>
      <c r="D34" s="17">
        <f>SUM(D36:D37)</f>
        <v>2735.5107799999996</v>
      </c>
      <c r="E34" s="18">
        <f t="shared" si="0"/>
        <v>99.95216711156014</v>
      </c>
    </row>
    <row r="35" spans="1:5" ht="14.25" customHeight="1">
      <c r="A35" s="13"/>
      <c r="B35" s="9" t="s">
        <v>25</v>
      </c>
      <c r="C35" s="17"/>
      <c r="D35" s="17"/>
      <c r="E35" s="18"/>
    </row>
    <row r="36" spans="1:5" ht="16.5" customHeight="1">
      <c r="A36" s="13"/>
      <c r="B36" s="9" t="s">
        <v>26</v>
      </c>
      <c r="C36" s="64">
        <v>1451.96988</v>
      </c>
      <c r="D36" s="65">
        <v>1450.66078</v>
      </c>
      <c r="E36" s="18"/>
    </row>
    <row r="37" spans="1:5" ht="14.25" customHeight="1">
      <c r="A37" s="13"/>
      <c r="B37" s="9" t="s">
        <v>28</v>
      </c>
      <c r="C37" s="66">
        <v>1284.85</v>
      </c>
      <c r="D37" s="67">
        <v>1284.85</v>
      </c>
      <c r="E37" s="18"/>
    </row>
    <row r="38" spans="1:5" ht="54.75" customHeight="1">
      <c r="A38" s="13" t="s">
        <v>14</v>
      </c>
      <c r="B38" s="30" t="s">
        <v>44</v>
      </c>
      <c r="C38" s="68">
        <v>9820.54717</v>
      </c>
      <c r="D38" s="69">
        <v>9818.80837</v>
      </c>
      <c r="E38" s="18">
        <f t="shared" si="0"/>
        <v>99.98229426558521</v>
      </c>
    </row>
    <row r="39" spans="1:5" ht="78" customHeight="1">
      <c r="A39" s="13" t="s">
        <v>15</v>
      </c>
      <c r="B39" s="27" t="s">
        <v>45</v>
      </c>
      <c r="C39" s="70">
        <v>2805.8</v>
      </c>
      <c r="D39" s="71">
        <v>2757.17769</v>
      </c>
      <c r="E39" s="18">
        <f t="shared" si="0"/>
        <v>98.26707855157174</v>
      </c>
    </row>
    <row r="40" spans="1:5" ht="15.75" hidden="1">
      <c r="A40" s="3"/>
      <c r="B40" s="8" t="s">
        <v>25</v>
      </c>
      <c r="C40" s="17"/>
      <c r="D40" s="17"/>
      <c r="E40" s="18"/>
    </row>
    <row r="41" spans="1:5" ht="15.75" hidden="1">
      <c r="A41" s="3"/>
      <c r="B41" s="9" t="s">
        <v>26</v>
      </c>
      <c r="C41" s="17">
        <v>2016.5</v>
      </c>
      <c r="D41" s="17">
        <v>2012.336</v>
      </c>
      <c r="E41" s="20">
        <f t="shared" si="0"/>
        <v>99.79350359533846</v>
      </c>
    </row>
    <row r="42" spans="1:5" ht="15.75" hidden="1">
      <c r="A42" s="3"/>
      <c r="B42" s="9" t="s">
        <v>32</v>
      </c>
      <c r="C42" s="17">
        <v>18080.9</v>
      </c>
      <c r="D42" s="17">
        <v>18060.37624</v>
      </c>
      <c r="E42" s="20">
        <f t="shared" si="0"/>
        <v>99.88648927874165</v>
      </c>
    </row>
    <row r="43" spans="1:5" ht="74.25" customHeight="1">
      <c r="A43" s="13" t="s">
        <v>16</v>
      </c>
      <c r="B43" s="27" t="s">
        <v>46</v>
      </c>
      <c r="C43" s="72">
        <v>10881.757</v>
      </c>
      <c r="D43" s="73">
        <v>10761.50582</v>
      </c>
      <c r="E43" s="18">
        <f t="shared" si="0"/>
        <v>98.89492864065978</v>
      </c>
    </row>
    <row r="44" spans="1:5" ht="45">
      <c r="A44" s="13" t="s">
        <v>17</v>
      </c>
      <c r="B44" s="27" t="s">
        <v>47</v>
      </c>
      <c r="C44" s="74">
        <v>11612.3</v>
      </c>
      <c r="D44" s="75">
        <v>11556.69279</v>
      </c>
      <c r="E44" s="18">
        <f t="shared" si="0"/>
        <v>99.52113526174831</v>
      </c>
    </row>
    <row r="45" spans="1:5" ht="33" customHeight="1">
      <c r="A45" s="13" t="s">
        <v>18</v>
      </c>
      <c r="B45" s="27" t="s">
        <v>48</v>
      </c>
      <c r="C45" s="17">
        <f>SUM(C47:C48)</f>
        <v>20453.5</v>
      </c>
      <c r="D45" s="17">
        <f>SUM(D47:D48)</f>
        <v>20444.04164</v>
      </c>
      <c r="E45" s="18">
        <f t="shared" si="0"/>
        <v>99.95375676534579</v>
      </c>
    </row>
    <row r="46" spans="1:5" ht="15.75">
      <c r="A46" s="3"/>
      <c r="B46" s="8" t="s">
        <v>25</v>
      </c>
      <c r="C46" s="19"/>
      <c r="D46" s="19"/>
      <c r="E46" s="18"/>
    </row>
    <row r="47" spans="1:5" ht="15.75">
      <c r="A47" s="3"/>
      <c r="B47" s="9" t="s">
        <v>26</v>
      </c>
      <c r="C47" s="76">
        <v>10678.5</v>
      </c>
      <c r="D47" s="77">
        <v>10669.04164</v>
      </c>
      <c r="E47" s="20">
        <f t="shared" si="0"/>
        <v>99.91142613662967</v>
      </c>
    </row>
    <row r="48" spans="1:5" ht="15.75">
      <c r="A48" s="3"/>
      <c r="B48" s="9" t="s">
        <v>27</v>
      </c>
      <c r="C48" s="78">
        <v>9775</v>
      </c>
      <c r="D48" s="79">
        <v>9775</v>
      </c>
      <c r="E48" s="20">
        <f t="shared" si="0"/>
        <v>100</v>
      </c>
    </row>
    <row r="49" spans="1:5" ht="60.75" customHeight="1">
      <c r="A49" s="13" t="s">
        <v>19</v>
      </c>
      <c r="B49" s="29" t="s">
        <v>49</v>
      </c>
      <c r="C49" s="17">
        <f>SUM(C51:C52)</f>
        <v>20919</v>
      </c>
      <c r="D49" s="17">
        <f>SUM(D51:D52)</f>
        <v>20919</v>
      </c>
      <c r="E49" s="18">
        <f t="shared" si="0"/>
        <v>100</v>
      </c>
    </row>
    <row r="50" spans="1:5" ht="15.75">
      <c r="A50" s="3"/>
      <c r="B50" s="8" t="s">
        <v>25</v>
      </c>
      <c r="C50" s="19"/>
      <c r="D50" s="19"/>
      <c r="E50" s="18"/>
    </row>
    <row r="51" spans="1:5" ht="15.75">
      <c r="A51" s="3"/>
      <c r="B51" s="9" t="s">
        <v>26</v>
      </c>
      <c r="C51" s="80">
        <v>8192</v>
      </c>
      <c r="D51" s="81">
        <v>8192</v>
      </c>
      <c r="E51" s="20">
        <f t="shared" si="0"/>
        <v>100</v>
      </c>
    </row>
    <row r="52" spans="1:5" ht="15.75">
      <c r="A52" s="3"/>
      <c r="B52" s="9" t="s">
        <v>27</v>
      </c>
      <c r="C52" s="82">
        <v>12727</v>
      </c>
      <c r="D52" s="83">
        <v>12727</v>
      </c>
      <c r="E52" s="20">
        <f t="shared" si="0"/>
        <v>100</v>
      </c>
    </row>
    <row r="53" spans="1:5" ht="30">
      <c r="A53" s="13" t="s">
        <v>20</v>
      </c>
      <c r="B53" s="27" t="s">
        <v>50</v>
      </c>
      <c r="C53" s="17">
        <f>SUM(C55:C57)</f>
        <v>1034271.0560000001</v>
      </c>
      <c r="D53" s="17">
        <f>SUM(D55:D57)</f>
        <v>1033111.07969</v>
      </c>
      <c r="E53" s="18">
        <f t="shared" si="0"/>
        <v>99.88784600484846</v>
      </c>
    </row>
    <row r="54" spans="1:5" ht="15.75">
      <c r="A54" s="3"/>
      <c r="B54" s="8" t="s">
        <v>25</v>
      </c>
      <c r="C54" s="19"/>
      <c r="D54" s="19"/>
      <c r="E54" s="18"/>
    </row>
    <row r="55" spans="1:5" ht="15.75">
      <c r="A55" s="3"/>
      <c r="B55" s="9" t="s">
        <v>26</v>
      </c>
      <c r="C55" s="84">
        <v>349167.3</v>
      </c>
      <c r="D55" s="85">
        <v>348582.42335</v>
      </c>
      <c r="E55" s="20">
        <f t="shared" si="0"/>
        <v>99.83249386468893</v>
      </c>
    </row>
    <row r="56" spans="1:5" ht="15.75">
      <c r="A56" s="3"/>
      <c r="B56" s="9" t="s">
        <v>27</v>
      </c>
      <c r="C56" s="86">
        <v>622859.716</v>
      </c>
      <c r="D56" s="87">
        <v>622284.61634</v>
      </c>
      <c r="E56" s="20">
        <f t="shared" si="0"/>
        <v>99.90766786722163</v>
      </c>
    </row>
    <row r="57" spans="1:5" ht="15.75">
      <c r="A57" s="3"/>
      <c r="B57" s="9" t="s">
        <v>28</v>
      </c>
      <c r="C57" s="88">
        <v>62244.04</v>
      </c>
      <c r="D57" s="89">
        <v>62244.04</v>
      </c>
      <c r="E57" s="20">
        <f t="shared" si="0"/>
        <v>100</v>
      </c>
    </row>
    <row r="58" spans="1:5" ht="45">
      <c r="A58" s="13" t="s">
        <v>21</v>
      </c>
      <c r="B58" s="27" t="s">
        <v>51</v>
      </c>
      <c r="C58" s="17">
        <f>SUM(C60:C61)</f>
        <v>17430.8</v>
      </c>
      <c r="D58" s="17">
        <f>SUM(D60:D61)</f>
        <v>17430.8</v>
      </c>
      <c r="E58" s="18">
        <f t="shared" si="0"/>
        <v>100</v>
      </c>
    </row>
    <row r="59" spans="1:5" ht="15.75">
      <c r="A59" s="13"/>
      <c r="B59" s="8" t="s">
        <v>25</v>
      </c>
      <c r="C59" s="17"/>
      <c r="D59" s="17"/>
      <c r="E59" s="18"/>
    </row>
    <row r="60" spans="1:5" ht="15.75">
      <c r="A60" s="13"/>
      <c r="B60" s="9" t="s">
        <v>26</v>
      </c>
      <c r="C60" s="90">
        <v>4357.7</v>
      </c>
      <c r="D60" s="91">
        <v>4357.7</v>
      </c>
      <c r="E60" s="18"/>
    </row>
    <row r="61" spans="1:5" ht="15.75">
      <c r="A61" s="13"/>
      <c r="B61" s="9" t="s">
        <v>27</v>
      </c>
      <c r="C61" s="92">
        <v>13073.1</v>
      </c>
      <c r="D61" s="93">
        <v>13073.1</v>
      </c>
      <c r="E61" s="18"/>
    </row>
    <row r="62" spans="1:5" ht="30.75" customHeight="1">
      <c r="A62" s="13" t="s">
        <v>22</v>
      </c>
      <c r="B62" s="29" t="s">
        <v>52</v>
      </c>
      <c r="C62" s="17">
        <f>SUM(C68:C69)</f>
        <v>97985.79010999999</v>
      </c>
      <c r="D62" s="17">
        <f>SUM(D68:D69)</f>
        <v>89153.46685</v>
      </c>
      <c r="E62" s="18">
        <f t="shared" si="0"/>
        <v>90.98611824216071</v>
      </c>
    </row>
    <row r="63" spans="1:5" ht="17.25" customHeight="1" hidden="1">
      <c r="A63" s="13"/>
      <c r="B63" s="8" t="s">
        <v>25</v>
      </c>
      <c r="C63" s="17"/>
      <c r="D63" s="17"/>
      <c r="E63" s="18"/>
    </row>
    <row r="64" spans="1:5" ht="17.25" customHeight="1" hidden="1">
      <c r="A64" s="13"/>
      <c r="B64" s="9" t="s">
        <v>26</v>
      </c>
      <c r="C64" s="17">
        <v>2359.2</v>
      </c>
      <c r="D64" s="17">
        <v>2317.44856</v>
      </c>
      <c r="E64" s="18"/>
    </row>
    <row r="65" spans="1:5" ht="17.25" customHeight="1" hidden="1">
      <c r="A65" s="13"/>
      <c r="B65" s="9" t="s">
        <v>27</v>
      </c>
      <c r="C65" s="17">
        <v>0</v>
      </c>
      <c r="D65" s="17">
        <v>0</v>
      </c>
      <c r="E65" s="18"/>
    </row>
    <row r="66" spans="1:5" ht="17.25" customHeight="1" hidden="1">
      <c r="A66" s="13"/>
      <c r="B66" s="9" t="s">
        <v>28</v>
      </c>
      <c r="C66" s="17">
        <v>18156</v>
      </c>
      <c r="D66" s="17">
        <v>18156</v>
      </c>
      <c r="E66" s="18"/>
    </row>
    <row r="67" spans="1:5" ht="17.25" customHeight="1">
      <c r="A67" s="13"/>
      <c r="B67" s="8" t="s">
        <v>25</v>
      </c>
      <c r="C67" s="17"/>
      <c r="D67" s="17"/>
      <c r="E67" s="18"/>
    </row>
    <row r="68" spans="1:5" ht="17.25" customHeight="1">
      <c r="A68" s="13"/>
      <c r="B68" s="9" t="s">
        <v>26</v>
      </c>
      <c r="C68" s="94">
        <v>95662.39011</v>
      </c>
      <c r="D68" s="95">
        <v>86830.06685</v>
      </c>
      <c r="E68" s="18"/>
    </row>
    <row r="69" spans="1:5" ht="17.25" customHeight="1">
      <c r="A69" s="13"/>
      <c r="B69" s="9" t="s">
        <v>28</v>
      </c>
      <c r="C69" s="96">
        <v>2323.4</v>
      </c>
      <c r="D69" s="97">
        <v>2323.4</v>
      </c>
      <c r="E69" s="18"/>
    </row>
    <row r="70" spans="1:5" ht="33.75" customHeight="1">
      <c r="A70" s="13" t="s">
        <v>30</v>
      </c>
      <c r="B70" s="28" t="s">
        <v>53</v>
      </c>
      <c r="C70" s="17">
        <f>SUM(C72:C73)</f>
        <v>42478.3</v>
      </c>
      <c r="D70" s="17">
        <f>SUM(D72:D73)</f>
        <v>42172.395300000004</v>
      </c>
      <c r="E70" s="18">
        <f t="shared" si="0"/>
        <v>99.27985653851496</v>
      </c>
    </row>
    <row r="71" spans="1:5" ht="18" customHeight="1">
      <c r="A71" s="13"/>
      <c r="B71" s="8" t="s">
        <v>25</v>
      </c>
      <c r="C71" s="17"/>
      <c r="D71" s="17"/>
      <c r="E71" s="18"/>
    </row>
    <row r="72" spans="1:5" ht="17.25" customHeight="1">
      <c r="A72" s="13"/>
      <c r="B72" s="9" t="s">
        <v>26</v>
      </c>
      <c r="C72" s="98">
        <v>6371.75</v>
      </c>
      <c r="D72" s="99">
        <v>6325.8643</v>
      </c>
      <c r="E72" s="18"/>
    </row>
    <row r="73" spans="1:5" ht="15" customHeight="1">
      <c r="A73" s="13"/>
      <c r="B73" s="9" t="s">
        <v>27</v>
      </c>
      <c r="C73" s="100">
        <v>36106.55</v>
      </c>
      <c r="D73" s="101">
        <v>35846.531</v>
      </c>
      <c r="E73" s="18"/>
    </row>
    <row r="74" spans="1:5" ht="35.25" customHeight="1">
      <c r="A74" s="13" t="s">
        <v>31</v>
      </c>
      <c r="B74" s="29" t="s">
        <v>54</v>
      </c>
      <c r="C74" s="31">
        <f>SUM(C76:C78)</f>
        <v>92766.068</v>
      </c>
      <c r="D74" s="31">
        <f>SUM(D76:D78)</f>
        <v>92428.91195</v>
      </c>
      <c r="E74" s="18">
        <f t="shared" si="0"/>
        <v>99.63655239758572</v>
      </c>
    </row>
    <row r="75" spans="1:5" ht="15.75" customHeight="1">
      <c r="A75" s="13"/>
      <c r="B75" s="8" t="s">
        <v>25</v>
      </c>
      <c r="C75" s="17"/>
      <c r="D75" s="17"/>
      <c r="E75" s="18"/>
    </row>
    <row r="76" spans="1:5" ht="14.25" customHeight="1">
      <c r="A76" s="13"/>
      <c r="B76" s="9" t="s">
        <v>26</v>
      </c>
      <c r="C76" s="102">
        <v>90481</v>
      </c>
      <c r="D76" s="103">
        <v>90143.84395</v>
      </c>
      <c r="E76" s="20">
        <f t="shared" si="0"/>
        <v>99.6273736475061</v>
      </c>
    </row>
    <row r="77" spans="1:5" ht="14.25" customHeight="1">
      <c r="A77" s="13"/>
      <c r="B77" s="9" t="s">
        <v>27</v>
      </c>
      <c r="C77" s="104">
        <v>2077.668</v>
      </c>
      <c r="D77" s="105">
        <v>2077.668</v>
      </c>
      <c r="E77" s="20">
        <f t="shared" si="0"/>
        <v>100</v>
      </c>
    </row>
    <row r="78" spans="1:5" ht="14.25" customHeight="1">
      <c r="A78" s="13"/>
      <c r="B78" s="9" t="s">
        <v>28</v>
      </c>
      <c r="C78" s="106">
        <v>207.4</v>
      </c>
      <c r="D78" s="107">
        <v>207.4</v>
      </c>
      <c r="E78" s="20"/>
    </row>
    <row r="79" spans="1:5" ht="31.5">
      <c r="A79" s="25" t="s">
        <v>55</v>
      </c>
      <c r="B79" s="29" t="s">
        <v>56</v>
      </c>
      <c r="C79" s="31">
        <f>SUM(C81:C83)</f>
        <v>93792.24883000001</v>
      </c>
      <c r="D79" s="31">
        <f>SUM(D81:D83)</f>
        <v>93697.38913000001</v>
      </c>
      <c r="E79" s="18">
        <f t="shared" si="0"/>
        <v>99.89886189830895</v>
      </c>
    </row>
    <row r="80" spans="1:5" ht="15.75">
      <c r="A80" s="11"/>
      <c r="B80" s="8" t="s">
        <v>25</v>
      </c>
      <c r="C80" s="32"/>
      <c r="D80" s="32"/>
      <c r="E80" s="18"/>
    </row>
    <row r="81" spans="1:5" ht="15.75">
      <c r="A81" s="11"/>
      <c r="B81" s="9" t="s">
        <v>26</v>
      </c>
      <c r="C81" s="108">
        <v>81435.85283</v>
      </c>
      <c r="D81" s="109">
        <v>81411.92952</v>
      </c>
      <c r="E81" s="18">
        <f t="shared" si="0"/>
        <v>99.97062312339267</v>
      </c>
    </row>
    <row r="82" spans="1:5" ht="15.75">
      <c r="A82" s="11"/>
      <c r="B82" s="9" t="s">
        <v>27</v>
      </c>
      <c r="C82" s="110">
        <v>1605.58</v>
      </c>
      <c r="D82" s="111">
        <v>1534.64361</v>
      </c>
      <c r="E82" s="18">
        <f t="shared" si="0"/>
        <v>95.58188380522927</v>
      </c>
    </row>
    <row r="83" spans="1:5" ht="15.75">
      <c r="A83" s="11"/>
      <c r="B83" s="9" t="s">
        <v>28</v>
      </c>
      <c r="C83" s="112">
        <v>10750.816</v>
      </c>
      <c r="D83" s="113">
        <v>10750.816</v>
      </c>
      <c r="E83" s="18">
        <f t="shared" si="0"/>
        <v>100</v>
      </c>
    </row>
    <row r="84" spans="1:5" ht="31.5">
      <c r="A84" s="13" t="s">
        <v>57</v>
      </c>
      <c r="B84" s="29" t="s">
        <v>58</v>
      </c>
      <c r="C84" s="31">
        <f>SUM(C86:C88)</f>
        <v>129685.7</v>
      </c>
      <c r="D84" s="31">
        <f>SUM(D86:D88)</f>
        <v>128627.48487</v>
      </c>
      <c r="E84" s="18">
        <f t="shared" si="0"/>
        <v>99.18401556224009</v>
      </c>
    </row>
    <row r="85" spans="1:5" ht="15.75">
      <c r="A85" s="13"/>
      <c r="B85" s="8" t="s">
        <v>25</v>
      </c>
      <c r="C85" s="17"/>
      <c r="D85" s="17"/>
      <c r="E85" s="18"/>
    </row>
    <row r="86" spans="1:5" ht="15.75">
      <c r="A86" s="13"/>
      <c r="B86" s="9" t="s">
        <v>26</v>
      </c>
      <c r="C86" s="114">
        <v>111568.2</v>
      </c>
      <c r="D86" s="115">
        <v>110509.98487</v>
      </c>
      <c r="E86" s="18">
        <f t="shared" si="0"/>
        <v>99.05150828820399</v>
      </c>
    </row>
    <row r="87" spans="1:5" ht="15.75">
      <c r="A87" s="13"/>
      <c r="B87" s="9" t="s">
        <v>27</v>
      </c>
      <c r="C87" s="116">
        <v>18079.5</v>
      </c>
      <c r="D87" s="117">
        <v>18079.5</v>
      </c>
      <c r="E87" s="18">
        <f t="shared" si="0"/>
        <v>100</v>
      </c>
    </row>
    <row r="88" spans="1:5" ht="15.75">
      <c r="A88" s="13"/>
      <c r="B88" s="9" t="s">
        <v>28</v>
      </c>
      <c r="C88" s="118">
        <v>38</v>
      </c>
      <c r="D88" s="119">
        <v>38</v>
      </c>
      <c r="E88" s="18">
        <f t="shared" si="0"/>
        <v>100</v>
      </c>
    </row>
    <row r="89" spans="1:5" ht="30.75" customHeight="1">
      <c r="A89" s="13" t="s">
        <v>59</v>
      </c>
      <c r="B89" s="29" t="s">
        <v>60</v>
      </c>
      <c r="C89" s="31">
        <f>SUM(C91:C92)</f>
        <v>28174.916</v>
      </c>
      <c r="D89" s="31">
        <f>SUM(D91:D92)</f>
        <v>27454.83475</v>
      </c>
      <c r="E89" s="18">
        <f t="shared" si="0"/>
        <v>97.44424703874894</v>
      </c>
    </row>
    <row r="90" spans="1:5" ht="17.25" customHeight="1">
      <c r="A90" s="13"/>
      <c r="B90" s="8" t="s">
        <v>25</v>
      </c>
      <c r="C90" s="17"/>
      <c r="D90" s="17"/>
      <c r="E90" s="18"/>
    </row>
    <row r="91" spans="1:5" ht="15" customHeight="1">
      <c r="A91" s="13"/>
      <c r="B91" s="9" t="s">
        <v>26</v>
      </c>
      <c r="C91" s="120">
        <v>27307.5</v>
      </c>
      <c r="D91" s="121">
        <v>26587.41875</v>
      </c>
      <c r="E91" s="18">
        <f t="shared" si="0"/>
        <v>97.36306417650829</v>
      </c>
    </row>
    <row r="92" spans="1:5" ht="13.5" customHeight="1">
      <c r="A92" s="13"/>
      <c r="B92" s="9" t="s">
        <v>27</v>
      </c>
      <c r="C92" s="122">
        <v>867.416</v>
      </c>
      <c r="D92" s="123">
        <v>867.416</v>
      </c>
      <c r="E92" s="18">
        <f t="shared" si="0"/>
        <v>100</v>
      </c>
    </row>
    <row r="93" spans="1:5" ht="63">
      <c r="A93" s="13" t="s">
        <v>61</v>
      </c>
      <c r="B93" s="29" t="s">
        <v>62</v>
      </c>
      <c r="C93" s="124">
        <v>11063.0975</v>
      </c>
      <c r="D93" s="125">
        <v>11063.0975</v>
      </c>
      <c r="E93" s="18">
        <f t="shared" si="0"/>
        <v>100</v>
      </c>
    </row>
    <row r="94" spans="1:5" ht="15.75" hidden="1">
      <c r="A94" s="10"/>
      <c r="B94" s="14"/>
      <c r="C94" s="22"/>
      <c r="D94" s="22"/>
      <c r="E94" s="21" t="e">
        <f t="shared" si="0"/>
        <v>#DIV/0!</v>
      </c>
    </row>
    <row r="95" spans="1:5" ht="15.75">
      <c r="A95" s="11"/>
      <c r="B95" s="7" t="s">
        <v>23</v>
      </c>
      <c r="C95" s="23">
        <f>C4+C5+C6+C7+C12+C16+C20+C25+C29+C33+C34+C38+C39+C43+C44+C45+C49+C53+C58+C62+C70+C74+C79+C84+C89+C93</f>
        <v>1893916.5259799997</v>
      </c>
      <c r="D95" s="23">
        <f>D4+D5+D6+D7+D12+D16+D20+D25+D29+D33+D34+D38+D39+D43+D44+D45+D49+D53+D58+D62+D70+D74+D79+D84+D89+D93</f>
        <v>1828840.99154</v>
      </c>
      <c r="E95" s="24">
        <f t="shared" si="0"/>
        <v>96.56397029397446</v>
      </c>
    </row>
    <row r="97" spans="3:4" ht="15.75">
      <c r="C97" s="12"/>
      <c r="D97" s="12"/>
    </row>
  </sheetData>
  <sheetProtection/>
  <mergeCells count="1">
    <mergeCell ref="A1:E1"/>
  </mergeCells>
  <printOptions horizontalCentered="1"/>
  <pageMargins left="0" right="0" top="0.35433070866141736" bottom="0.2362204724409449" header="0.15748031496062992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Малышева Наталья Эдиевна</cp:lastModifiedBy>
  <cp:lastPrinted>2016-01-15T12:33:59Z</cp:lastPrinted>
  <dcterms:created xsi:type="dcterms:W3CDTF">2008-03-26T12:40:49Z</dcterms:created>
  <dcterms:modified xsi:type="dcterms:W3CDTF">2016-07-26T13:55:31Z</dcterms:modified>
  <cp:category/>
  <cp:version/>
  <cp:contentType/>
  <cp:contentStatus/>
</cp:coreProperties>
</file>