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35" windowHeight="802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<sst xmlns="http://schemas.openxmlformats.org/spreadsheetml/2006/main" count="362" uniqueCount="257">
  <si>
    <t>792</t>
  </si>
  <si>
    <t>2 02 01001 04 0000 151</t>
  </si>
  <si>
    <t>000</t>
  </si>
  <si>
    <t>2 02 00000 00 0000 000</t>
  </si>
  <si>
    <t>БЕЗВОЗМЕЗДНЫЕ ПОСТУПЛЕНИЯ ОТ ДРУГИХ БЮДЖЕТОВ БЮДЖЕТНОЙ СИСТЕМЫ РОССИЙСКОЙ ФЕДЕРАЦИИ</t>
  </si>
  <si>
    <t>2 02 01000 00 0000 151</t>
  </si>
  <si>
    <t>Дотации бюджетам субъектов Российской Федерации и муниципальных образований</t>
  </si>
  <si>
    <t>2 02 02000 00 0000 151</t>
  </si>
  <si>
    <t>2 02 03000 00 0000 151</t>
  </si>
  <si>
    <t xml:space="preserve">Субвенции бюджетам субъектов Российской Федерации и муниципальных образований </t>
  </si>
  <si>
    <t>2 00 00000 00 0000 000</t>
  </si>
  <si>
    <t>БЕЗВОЗМЕЗДНЫЕ ПОСТУПЛЕНИЯ</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</si>
  <si>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</si>
  <si>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</si>
  <si>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</si>
  <si>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</si>
  <si>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</si>
  <si>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</si>
  <si>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</si>
  <si>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</si>
  <si>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</si>
  <si>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</si>
  <si>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</si>
  <si>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1 01 02040 01 0000 110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</si>
  <si>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</si>
  <si>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</si>
  <si>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</si>
  <si>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</si>
  <si>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</si>
  <si>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</si>
  <si>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</si>
  <si>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1 03 02260 01 0000 110</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</si>
  <si>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</si>
  <si>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</si>
  <si>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</si>
  <si>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</si>
  <si>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</si>
  <si>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</si>
  <si>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</si>
  <si>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</si>
  <si>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</si>
  <si>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</si>
  <si>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1 05 04010 02 0000 110</t>
  </si>
  <si>
    <t>Налог, взимаемый в связи с применением патентной системы налогообложения, зачисляемый в бюджеты городских округов</t>
  </si>
  <si>
    <t>1 06 00000 00 0000 000</t>
  </si>
  <si>
    <t>НАЛОГИ НА ИМУЩЕСТВО</t>
  </si>
  <si>
    <t>1 06 01000 00 0000 110</t>
  </si>
  <si>
    <t>Налог на имущество физических лиц</t>
  </si>
  <si>
    <t>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</si>
  <si>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</si>
  <si>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1 06 06000 00 0000 110</t>
  </si>
  <si>
    <t>Земельный налог</t>
  </si>
  <si>
    <t>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</si>
  <si>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</si>
  <si>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1 06 06012 04 0000 110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</si>
  <si>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</si>
  <si>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1 06 06020 00 0000 110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</si>
  <si>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</si>
  <si>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1 06 06022 04 0000 110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</si>
  <si>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</si>
  <si>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</si>
  <si>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</si>
  <si>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</si>
  <si>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</si>
  <si>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</si>
  <si>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</si>
  <si>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</si>
  <si>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</si>
  <si>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</si>
  <si>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 xml:space="preserve">Государственная пошлина за выдачу разрешения на установку рекламной конструкции </t>
  </si>
  <si>
    <t>703</t>
  </si>
  <si>
    <t>182</t>
  </si>
  <si>
    <t>100</t>
  </si>
  <si>
    <t>1 11 00000 00 0000 000</t>
  </si>
  <si>
    <t>ДОХОДЫ ОТ ИСПОЛЬЗОВАНИЯ ИМУЩЕСТВА, НАХОДЯЩЕГОСЯ В ГОСУДАРСТВЕННОЙ И МУНИЦИПАЛЬНОЙ СОБСТВЕННОСТИ</t>
  </si>
  <si>
    <t>1 11 01000 00 0000 120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</si>
  <si>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</si>
  <si>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1 11 01040 04 0000 120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</si>
  <si>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</si>
  <si>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766</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</si>
  <si>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</si>
  <si>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</si>
  <si>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</si>
  <si>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</si>
  <si>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</si>
  <si>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</si>
  <si>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</si>
  <si>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</si>
  <si>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</si>
  <si>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</si>
  <si>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</si>
  <si>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</si>
  <si>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</si>
  <si>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</si>
  <si>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1 11 07000 00 0000 120</t>
  </si>
  <si>
    <t>Платежи от государственных и муниципальных унитарных предприятий</t>
  </si>
  <si>
    <t>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</si>
  <si>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</si>
  <si>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</si>
  <si>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</si>
  <si>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</si>
  <si>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</si>
  <si>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</si>
  <si>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</si>
  <si>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</si>
  <si>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</si>
  <si>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732</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</si>
  <si>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</si>
  <si>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</si>
  <si>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</si>
  <si>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</si>
  <si>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</si>
  <si>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1 12 01020 01 0000 120</t>
  </si>
  <si>
    <t>Плата за выбросы загрязняющих веществ в атмосферный воздух передвижными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</si>
  <si>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</si>
  <si>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</si>
  <si>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</si>
  <si>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</si>
  <si>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048</t>
  </si>
  <si>
    <t>к решению Совета народных депутатов</t>
  </si>
  <si>
    <t xml:space="preserve"> от______________ №_____  </t>
  </si>
  <si>
    <t>(тыс. руб.)</t>
  </si>
  <si>
    <t>Код бюджетной классификации Российской Федерации</t>
  </si>
  <si>
    <t>Наименование доходов</t>
  </si>
  <si>
    <t>Главного администратора  доходов</t>
  </si>
  <si>
    <t>Доходов бюджета округа Муром</t>
  </si>
  <si>
    <t>План на 2016 год</t>
  </si>
  <si>
    <t>1 13 00000 00 0000 000</t>
  </si>
  <si>
    <t>ДОХОДЫ ОТ ОКАЗАНИЯ ПЛАТНЫХ УСЛУГ (РАБОТ) И КОМПЕНСАЦИИ ЗАТРАТ ГОСУДАРСТВА</t>
  </si>
  <si>
    <t>1 13 01000 00 0000 130</t>
  </si>
  <si>
    <t xml:space="preserve">Доходы от оказания платных услуг (работ) </t>
  </si>
  <si>
    <t>1 13 01990 00 0000 130</t>
  </si>
  <si>
    <t>Прочие доходы от оказания платных услуг (работ)</t>
  </si>
  <si>
    <t>1 13 01994 04 0000 130</t>
  </si>
  <si>
    <t>Прочие доходы от оказания платных услуг (работ) получателями средств бюджетов городских округов</t>
  </si>
  <si>
    <t>1 14 00000 00 0000 000</t>
  </si>
  <si>
    <t>ДОХОДЫ ОТ ПРОДАЖИ МАТЕРИАЛЬНЫХ И НЕМАТЕРИАЛЬНЫХ АКТИВОВ</t>
  </si>
  <si>
    <t>1 14 02000 00 0000 000</t>
  </si>
  <si>
    <t>1 14 02040 04 0000 410</t>
  </si>
  <si>
    <t>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</si>
  <si>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</si>
  <si>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</si>
  <si>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1 14 06010 00 0000 430</t>
  </si>
  <si>
    <t>Доходы от продажи земельных участков, государственная собственность на которые не разграничена</t>
  </si>
  <si>
    <t>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</si>
  <si>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</si>
  <si>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</si>
  <si>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</si>
  <si>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</si>
  <si>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</si>
  <si>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1 16 00000 00 0000 000</t>
  </si>
  <si>
    <t>ШТРАФЫ, САНКЦИИ, ВОЗМЕЩЕНИЕ УЩЕРБА</t>
  </si>
  <si>
    <t>1 16 03000 00 0000 140</t>
  </si>
  <si>
    <t>Денежные взыскания (штрафы) за нарушение законодательства о налогах и сборах</t>
  </si>
  <si>
    <t>1 16 03010 01 0000 140</t>
  </si>
  <si>
    <t>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</si>
  <si>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</si>
  <si>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</si>
  <si>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</si>
  <si>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1 16 25000 00 0000 140</t>
  </si>
  <si>
    <t>1 16 25060 01 0000 140</t>
  </si>
  <si>
    <t>Денежные взыскания (штрафы) за нарушение земельного законодательства</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</si>
  <si>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</si>
  <si>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</si>
  <si>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1 16 32000 00 0000 140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</si>
  <si>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</si>
  <si>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1 16 32000 04 0000 140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</si>
  <si>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</si>
  <si>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1 16 33000 00 0000 140</t>
  </si>
  <si>
    <t>1 16 33040 04 0000 140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</si>
  <si>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</si>
  <si>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</si>
  <si>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 xml:space="preserve"> 1 16 51000 02 0000 140 </t>
  </si>
  <si>
    <t>Денежные взыскания (штрафы), установленные законами субъектов Российской Федерации за несоблюдение муниципальных правовых актов</t>
  </si>
  <si>
    <t xml:space="preserve"> 1 16 51020 02 0000 140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</si>
  <si>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</si>
  <si>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1 16 90000 00 0000 140</t>
  </si>
  <si>
    <t>Прочие поступления от денежных взысканий (штрафов) и иных сумм в возмещение ущерба</t>
  </si>
  <si>
    <t>1 16 90040 04 0000 140</t>
  </si>
  <si>
    <t>Прочие поступления от денежных взысканий (штрафов) и иных сумм в возмещение ущерба, зачисляемые в бюджеты городских округов</t>
  </si>
  <si>
    <t>321</t>
  </si>
  <si>
    <t>141</t>
  </si>
  <si>
    <t>593</t>
  </si>
  <si>
    <t>188</t>
  </si>
  <si>
    <t>599</t>
  </si>
  <si>
    <t>ВСЕГО ДОХОДОВ:</t>
  </si>
  <si>
    <t>2 02 03115 04 0000 151</t>
  </si>
  <si>
    <t>2 02 03999 04 6047 151</t>
  </si>
  <si>
    <t>773</t>
  </si>
  <si>
    <t>2 02 03999 04 6049 151</t>
  </si>
  <si>
    <t>2 02 02999 04 7050 151</t>
  </si>
  <si>
    <t>2 02 02999 04 7051 151</t>
  </si>
  <si>
    <t>2 02 03024 04 6054 151</t>
  </si>
  <si>
    <t>2 02 03029 04 0000 151</t>
  </si>
  <si>
    <t>2 02 02999 04 7059 151</t>
  </si>
  <si>
    <t>2 02 03027 04 0000 151</t>
  </si>
  <si>
    <t>2 02 03119 04 0000 151</t>
  </si>
  <si>
    <t>758</t>
  </si>
  <si>
    <t>2 02 02999 04 7039 151</t>
  </si>
  <si>
    <t>2 02 02999 04 7015 151</t>
  </si>
  <si>
    <t>2 02 02999 04 7023 151</t>
  </si>
  <si>
    <t>2 02 03003 04 0000 151</t>
  </si>
  <si>
    <t>Прочие субвенции бюджетам городских округов</t>
  </si>
  <si>
    <t>2 02 03999 04 0000 151</t>
  </si>
  <si>
    <t>2 02 02999 04 0000 151</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</si>
  <si>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</si>
  <si>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</si>
  <si>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2 02 03024 04 6001 151</t>
  </si>
  <si>
    <t>2 02 03024 04 6002 151</t>
  </si>
  <si>
    <t>2 02 03024 04 6007 151</t>
  </si>
  <si>
    <t>Приложение № 5</t>
  </si>
  <si>
    <t>Поступление доходов в бюджет округа Муром на 2016- 2017 годы</t>
  </si>
  <si>
    <t>План на 2017 год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</si>
  <si>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vertAlign val="superscript"/>
        <sz val="10"/>
        <color indexed="8"/>
        <rFont val="Times New Roman"/>
        <family val="1"/>
      </rPr>
      <t>1</t>
    </r>
    <r>
      <rPr>
        <sz val="10"/>
        <color indexed="8"/>
        <rFont val="Times New Roman"/>
        <family val="1"/>
      </rPr>
      <t xml:space="preserve"> и 228 Налогового кодекса Российской Федерации</t>
    </r>
  </si>
  <si>
    <r>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t>
    </r>
    <r>
      <rPr>
        <vertAlign val="superscript"/>
        <sz val="10"/>
        <color indexed="8"/>
        <rFont val="Times New Roman"/>
        <family val="1"/>
      </rPr>
      <t>1</t>
    </r>
    <r>
      <rPr>
        <sz val="10"/>
        <color indexed="8"/>
        <rFont val="Times New Roman"/>
        <family val="1"/>
      </rPr>
      <t xml:space="preserve"> Налогового кодекса Российской Федерации</t>
    </r>
  </si>
  <si>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</si>
  <si>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</si>
  <si>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</si>
  <si>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</si>
  <si>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Плата за выбросы загрязняющих веществ в атмосферный воздух стационарными объектами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</si>
  <si>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</si>
  <si>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</si>
  <si>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</si>
  <si>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Денежные взыскания (штрафы) за нарушение законодательства о налогах и сборах, предусмотренные статьями 116, 118, статьей 119</t>
    </r>
    <r>
      <rPr>
        <vertAlign val="superscript"/>
        <sz val="10"/>
        <color indexed="8"/>
        <rFont val="Times New Roman"/>
        <family val="1"/>
      </rPr>
      <t>1</t>
    </r>
    <r>
      <rPr>
        <sz val="10"/>
        <color indexed="8"/>
        <rFont val="Times New Roman"/>
        <family val="1"/>
      </rPr>
      <t>, пунктами 1 и 2 статьи 120, статьями 125, 126, 128, 129, 129</t>
    </r>
    <r>
      <rPr>
        <vertAlign val="superscript"/>
        <sz val="10"/>
        <color indexed="8"/>
        <rFont val="Times New Roman"/>
        <family val="1"/>
      </rPr>
      <t>1</t>
    </r>
    <r>
      <rPr>
        <sz val="10"/>
        <color indexed="8"/>
        <rFont val="Times New Roman"/>
        <family val="1"/>
      </rPr>
      <t>, 132, 133, 134, 135, 135</t>
    </r>
    <r>
      <rPr>
        <vertAlign val="superscript"/>
        <sz val="10"/>
        <color indexed="8"/>
        <rFont val="Times New Roman"/>
        <family val="1"/>
      </rPr>
      <t>1</t>
    </r>
    <r>
      <rPr>
        <sz val="10"/>
        <color indexed="8"/>
        <rFont val="Times New Roman"/>
        <family val="1"/>
      </rPr>
      <t xml:space="preserve"> Налогового кодекса Российской Федерации </t>
    </r>
  </si>
  <si>
    <r>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t>
    </r>
    <r>
      <rPr>
        <b/>
        <i/>
        <sz val="10"/>
        <color indexed="57"/>
        <rFont val="Times New Roman"/>
        <family val="1"/>
      </rPr>
      <t xml:space="preserve"> </t>
    </r>
    <r>
      <rPr>
        <b/>
        <sz val="10"/>
        <color indexed="8"/>
        <rFont val="Times New Roman"/>
        <family val="1"/>
      </rPr>
      <t>земельного законодательства, лесного законодательства, водного законодательства</t>
    </r>
  </si>
  <si>
    <t>1 16 25050 01 0000 140</t>
  </si>
  <si>
    <t xml:space="preserve">Денежные взыскания (штрафы) за нарушение законодательства в области охраны окружающей среды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</si>
  <si>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</si>
  <si>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</si>
  <si>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2 02 01001 00 0000 151</t>
  </si>
  <si>
    <t>Дотации на выравнивание бюджетной обеспеченности</t>
  </si>
  <si>
    <t>Дотации бюджетам городских округов на выравнивание бюджетной обеспеченности (из регионального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Владимирской области" ГП  Владимирской области "Управление государственными финансами и государственным долгом Владимирской области"</t>
  </si>
  <si>
    <t>Субсидии бюджетам бюджетной системы Российской Федерации (межбюджетные субсидии)</t>
  </si>
  <si>
    <t xml:space="preserve"> Прочие субсидии бюджетам городских округов (на обеспечение равной доступности услуг общественного транспорта  для отдельных категорий граждан в муниципальном сообщении в рамках непрограммных расходов органов исполнительной власти) </t>
  </si>
  <si>
    <t>Прочие субсидии бюджетам городских округов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"Обеспечение условий реализации Программы" ГП  Владимирской области "Развитие культуры и туризма на 2014-2020 годы")</t>
  </si>
  <si>
    <t>Прочие субсидии бюджетам городских округов (на 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подпрограммы "Обеспечение условий реализации Программы" ГП Владимирской области "Развитие культуры и туризма на 2014–2020 годы")</t>
  </si>
  <si>
    <t>2 02 02999 04 7046 151</t>
  </si>
  <si>
    <t>Прочие субсидии бюджетам городских округов (софинансирование расходных обязательств муниципальных образований,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1 июня 2012 года № 761 в рамках подпрограммы "Развитие дошкольного, общего и дополнительного образования детей" ГП  Владимирской области "Развитие образования" на 2014-2020 годы)</t>
  </si>
  <si>
    <t>Прочие субсидии бюджетам городских округов (на софинансирование расходов по оздоровлению детей в каникулярное время в рамках подпрограммы "Развитие дошкольного, общего и дополнительного образования детей" ГП Владимирской области "Развитие образования" на 2014 - 2020 годы)</t>
  </si>
  <si>
    <t>Прочие субсидии бюджетам городских округов (на предоставление дополнительного финансового обеспечения мероприятий по организации питания обучающихся  1-4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дошкольного, общего и дополнительного образования детей" ГП  Владимирской области "Развитие образования" на 2014-2020 годы)</t>
  </si>
  <si>
    <t>Прочие субсидии бюджетам городских округов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"Развитие дошкольного, общего и дополнительного образования детей" ГП Владимирской области "Развитие образования" на 2014 - 2020 годы)</t>
  </si>
  <si>
    <t>Субвенции бюджетам городских округов на государственную регистрацию актов гражданского состояния (в рамках непрограммных расходов органов исполнительной власти)</t>
  </si>
  <si>
    <t xml:space="preserve">2 02 03024 04 0000 151 </t>
  </si>
  <si>
    <t>Субвенции бюджетам городских округов на выполнение передаваемых полномочий субъектов Российской Федерации (на обеспечение деятельности комиссий по делам несовершеннолетних и защите их прав в рамках непрограммных расходов органов исполнительной власти)</t>
  </si>
  <si>
    <t>Субвенции бюджетам городских округов на выполнение передаваемых полномочий субъектов Российской Федерации (на реализацию отдельных государственных полномочий по вопросам административного законодательства в рамках подпрограммы "Обеспечение реализации отдельных государственных полномочий в сфере защиты прав и свобод человека и гражданина, повышения уровня общественной безопасности" ГП "Юстиция")</t>
  </si>
  <si>
    <t>Субвенции бюджетам городских округов на выполнение передаваемых полномочий субъектов Российской Федерации  (на обеспечение полномочий по организации и осуществлению деятельности по опеке и попечительству в отношении несовершеннолетних граждан в рамках подпрограммы "Обеспечение защиты прав и интересов детей-сирот и детей, оставшихся без попечения родителей" ГП  Владимирской области  "Развитие образования"на 2014 - 2020 годы</t>
  </si>
  <si>
    <t>Субвенции бюджетам городских округов на выполнение передаваемых полномочий субъектов Российской Федерации (на социальную поддержку детей-инвалидов дошкольного возраста в рамках подпрограммы "Развитие дошкольного, общего и дополнительного образования детей" ГП  Владимирской области "Развитие образования" на 2014 - 2020 годы)</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</si>
  <si>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 (в рамках подпрограммы " Обеспечение защиты прав и интересов детей-сирот и детей, оставшихся без попечения родителей" ГП Владимирской области "Развитие образования" на 2014 - 2020 годы)</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</si>
  <si>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(в рамках подпрограммы "Развитие дошкольного, общего и дополнительного образования детей" ГП Владимирской области "Развитие образования" на 2014 - 2020 годы)</t>
  </si>
  <si>
    <t>2 02 03070 04 0000 15</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</si>
  <si>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"Создание условий для обеспечения доступным и комфортным жильем отдельных категорий  граждан Владимирской области, установленных законодательством" ГП "Обеспечение доступным и комфортным жильем населения Владимирской области")</t>
  </si>
  <si>
    <t>Субвенции бюджетам городских округов на 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"Поддержка малых форм хозяйствования" ГП  "Развития агропромышленного комплекса Владимирской области на 2013 – 2020 годы")</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</si>
  <si>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защиты прав и интересов детей-сирот и детей, оставшихся без попечения родителей" ГП Владимирской области "Развитие образования" на 2014-2020 годы)</t>
  </si>
  <si>
    <t>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ГП  Владимирской области "Развитие образования" на 2014 - 2020 годы)</t>
  </si>
  <si>
    <t>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рамках подпрограммы "Развитие дошкольного, общего и дополнительного образования детей" ГП  Владимирской области "Развитие образования" на 2014 - 2020 годы)</t>
  </si>
  <si>
    <t>2 02 03007 04 0000 151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</si>
  <si>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 (в рамках подпрограммы "Обеспечение реализации отдельных государственных полномочий в сфере защиты прав и свобод человека и гражданина, повышения уровня общественной безопасности" ГП "Юстиция")</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</si>
</sst>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_р_."/>
    <numFmt numFmtId="170" formatCode="000"/>
    <numFmt numFmtId="171" formatCode="#,##0.0_р_."/>
    <numFmt numFmtId="172" formatCode="#,##0.0"/>
  </numFmts>
  <fonts count="43">
    <font>
      <sz val="11"/>
      <color theme="1"/>
      <name val="Calibri"/>
      <family val="2"/>
    </font>
    <font>
      <sz val="11"/>
      <color indexed="8"/>
      <name val="Calibri"/>
      <family val="2"/>
    </font>
    <font>
      <b/>
      <sz val="11"/>
      <color indexed="8"/>
      <name val="Times New Roman"/>
      <family val="1"/>
    </font>
    <font>
      <b/>
      <sz val="11"/>
      <name val="Times New Roman"/>
      <family val="1"/>
    </font>
    <font>
      <sz val="11"/>
      <name val="Times New Roman"/>
      <family val="1"/>
    </font>
    <font>
      <b/>
      <sz val="10"/>
      <color indexed="8"/>
      <name val="Times New Roman"/>
      <family val="1"/>
    </font>
    <font>
      <sz val="10"/>
      <color indexed="8"/>
      <name val="Times New Roman"/>
      <family val="1"/>
    </font>
    <font>
      <vertAlign val="superscript"/>
      <sz val="10"/>
      <color indexed="8"/>
      <name val="Times New Roman"/>
      <family val="1"/>
    </font>
    <font>
      <b/>
      <i/>
      <sz val="10"/>
      <color indexed="57"/>
      <name val="Times New Roman"/>
      <family val="1"/>
    </font>
    <font>
      <i/>
      <sz val="10"/>
      <color indexed="8"/>
      <name val="Times New Roman"/>
      <family val="1"/>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style="medium"/>
      <top style="thin"/>
      <bottom style="thin"/>
    </border>
    <border>
      <left>
        <color indexed="63"/>
      </left>
      <right style="medium"/>
      <top style="thin"/>
      <bottom>
        <color indexed="63"/>
      </bottom>
    </border>
    <border>
      <left style="thin"/>
      <right style="medium"/>
      <top style="thin"/>
      <bottom style="thin"/>
    </border>
    <border>
      <left style="thin"/>
      <right style="medium"/>
      <top style="thin"/>
      <bottom>
        <color indexed="63"/>
      </bottom>
    </border>
    <border>
      <left>
        <color indexed="63"/>
      </left>
      <right style="medium"/>
      <top>
        <color indexed="63"/>
      </top>
      <bottom style="thin"/>
    </border>
    <border>
      <left style="thin"/>
      <right style="medium"/>
      <top>
        <color indexed="63"/>
      </top>
      <bottom style="medium"/>
    </border>
    <border>
      <left>
        <color indexed="63"/>
      </left>
      <right style="medium"/>
      <top>
        <color indexed="63"/>
      </top>
      <bottom style="medium"/>
    </border>
    <border>
      <left style="thin"/>
      <right style="medium"/>
      <top style="medium"/>
      <bottom style="thin"/>
    </border>
    <border>
      <left style="thin"/>
      <right style="thin"/>
      <top style="medium"/>
      <bottom>
        <color indexed="63"/>
      </bottom>
    </border>
    <border>
      <left style="thin"/>
      <right style="thin"/>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2" borderId="0" applyNumberFormat="0" applyBorder="0" applyAlignment="0" applyProtection="0"/>
  </cellStyleXfs>
  <cellXfs count="107">
    <xf numFmtId="0" fontId="0" fillId="0" borderId="0" xfId="0" applyFont="1" applyAlignment="1">
      <alignment/>
    </xf>
    <xf numFmtId="169" fontId="10" fillId="0" borderId="0" xfId="0" applyNumberFormat="1" applyFont="1" applyAlignment="1">
      <alignment horizontal="center" vertical="top" wrapText="1"/>
    </xf>
    <xf numFmtId="0" fontId="10" fillId="0" borderId="0" xfId="0" applyFont="1" applyAlignment="1">
      <alignment horizontal="left" vertical="top" wrapText="1"/>
    </xf>
    <xf numFmtId="49" fontId="10" fillId="0" borderId="0" xfId="0" applyNumberFormat="1" applyFont="1" applyAlignment="1">
      <alignment horizontal="center" vertical="top" wrapText="1"/>
    </xf>
    <xf numFmtId="0" fontId="10" fillId="0" borderId="0" xfId="0" applyFont="1" applyAlignment="1">
      <alignment horizontal="center" vertical="top" wrapText="1"/>
    </xf>
    <xf numFmtId="0" fontId="4" fillId="0" borderId="0" xfId="0" applyFont="1" applyAlignment="1">
      <alignment horizontal="center" vertical="top" wrapText="1"/>
    </xf>
    <xf numFmtId="0" fontId="4" fillId="0" borderId="0" xfId="0" applyFont="1" applyAlignment="1">
      <alignment horizontal="left" vertical="top" wrapText="1"/>
    </xf>
    <xf numFmtId="169" fontId="4" fillId="0" borderId="0" xfId="0" applyNumberFormat="1" applyFont="1" applyAlignment="1">
      <alignment horizontal="center" vertical="top" wrapText="1"/>
    </xf>
    <xf numFmtId="169" fontId="3" fillId="0" borderId="0" xfId="0" applyNumberFormat="1" applyFont="1" applyAlignment="1">
      <alignment horizontal="center" vertical="top" wrapText="1"/>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3" fillId="0" borderId="10" xfId="0" applyFont="1" applyBorder="1" applyAlignment="1">
      <alignment horizontal="center" vertical="center" wrapText="1"/>
    </xf>
    <xf numFmtId="49" fontId="2" fillId="0" borderId="11" xfId="0" applyNumberFormat="1"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Border="1" applyAlignment="1">
      <alignment vertical="top" wrapText="1"/>
    </xf>
    <xf numFmtId="171" fontId="2" fillId="0" borderId="13" xfId="0" applyNumberFormat="1" applyFont="1" applyBorder="1" applyAlignment="1">
      <alignment horizontal="center" vertical="top" wrapText="1"/>
    </xf>
    <xf numFmtId="49" fontId="5" fillId="0" borderId="14" xfId="0" applyNumberFormat="1" applyFont="1" applyBorder="1" applyAlignment="1">
      <alignment horizontal="center" vertical="top" wrapText="1"/>
    </xf>
    <xf numFmtId="0" fontId="5" fillId="0" borderId="15" xfId="0" applyFont="1" applyBorder="1" applyAlignment="1">
      <alignment horizontal="center" vertical="top" wrapText="1"/>
    </xf>
    <xf numFmtId="0" fontId="5" fillId="0" borderId="15" xfId="0" applyFont="1" applyBorder="1" applyAlignment="1">
      <alignment vertical="top" wrapText="1"/>
    </xf>
    <xf numFmtId="171" fontId="5" fillId="0" borderId="16" xfId="0" applyNumberFormat="1" applyFont="1" applyBorder="1" applyAlignment="1">
      <alignment horizontal="center" vertical="top" wrapText="1"/>
    </xf>
    <xf numFmtId="49" fontId="6" fillId="0" borderId="17" xfId="0" applyNumberFormat="1" applyFont="1" applyBorder="1" applyAlignment="1">
      <alignment horizontal="center" vertical="top" wrapText="1"/>
    </xf>
    <xf numFmtId="0" fontId="6" fillId="0" borderId="18" xfId="0" applyFont="1" applyBorder="1" applyAlignment="1">
      <alignment horizontal="center" vertical="top" wrapText="1"/>
    </xf>
    <xf numFmtId="0" fontId="6" fillId="0" borderId="18" xfId="0" applyFont="1" applyBorder="1" applyAlignment="1">
      <alignment vertical="top" wrapText="1"/>
    </xf>
    <xf numFmtId="49" fontId="6" fillId="0" borderId="19" xfId="0" applyNumberFormat="1" applyFont="1" applyBorder="1" applyAlignment="1">
      <alignment horizontal="center" vertical="top" wrapText="1"/>
    </xf>
    <xf numFmtId="0" fontId="6" fillId="0" borderId="10" xfId="0" applyFont="1" applyBorder="1" applyAlignment="1">
      <alignment horizontal="center" vertical="top" wrapText="1"/>
    </xf>
    <xf numFmtId="0" fontId="6" fillId="0" borderId="10" xfId="0" applyFont="1" applyBorder="1" applyAlignment="1">
      <alignment vertical="top" wrapText="1"/>
    </xf>
    <xf numFmtId="49" fontId="5" fillId="0" borderId="17" xfId="0" applyNumberFormat="1" applyFont="1" applyBorder="1" applyAlignment="1">
      <alignment horizontal="center" vertical="top" wrapText="1"/>
    </xf>
    <xf numFmtId="0" fontId="5" fillId="0" borderId="18" xfId="0" applyFont="1" applyBorder="1" applyAlignment="1">
      <alignment horizontal="center" vertical="top" wrapText="1"/>
    </xf>
    <xf numFmtId="0" fontId="5" fillId="0" borderId="18" xfId="0" applyFont="1" applyBorder="1" applyAlignment="1">
      <alignment vertical="top" wrapText="1"/>
    </xf>
    <xf numFmtId="49" fontId="2" fillId="0" borderId="14" xfId="0" applyNumberFormat="1" applyFont="1" applyBorder="1" applyAlignment="1">
      <alignment horizontal="center" vertical="top" wrapText="1"/>
    </xf>
    <xf numFmtId="0" fontId="2" fillId="0" borderId="15" xfId="0" applyFont="1" applyBorder="1" applyAlignment="1">
      <alignment horizontal="center" vertical="top" wrapText="1"/>
    </xf>
    <xf numFmtId="0" fontId="2" fillId="0" borderId="15" xfId="0" applyFont="1" applyBorder="1" applyAlignment="1">
      <alignment vertical="top" wrapText="1"/>
    </xf>
    <xf numFmtId="0" fontId="6" fillId="0" borderId="18" xfId="0" applyFont="1" applyBorder="1" applyAlignment="1">
      <alignment horizontal="left" vertical="top" wrapText="1"/>
    </xf>
    <xf numFmtId="170" fontId="3" fillId="0" borderId="19" xfId="0" applyNumberFormat="1" applyFont="1" applyBorder="1" applyAlignment="1">
      <alignment horizontal="center" vertical="center" wrapText="1"/>
    </xf>
    <xf numFmtId="0" fontId="3" fillId="0" borderId="10" xfId="0" applyFont="1" applyBorder="1" applyAlignment="1">
      <alignment vertical="top" wrapText="1"/>
    </xf>
    <xf numFmtId="49" fontId="5" fillId="0" borderId="20" xfId="0" applyNumberFormat="1" applyFont="1" applyBorder="1" applyAlignment="1">
      <alignment horizontal="center" vertical="top" wrapText="1"/>
    </xf>
    <xf numFmtId="0" fontId="5" fillId="0" borderId="21" xfId="0" applyFont="1" applyBorder="1" applyAlignment="1">
      <alignment horizontal="center" vertical="top" wrapText="1"/>
    </xf>
    <xf numFmtId="0" fontId="5" fillId="0" borderId="21" xfId="0" applyFont="1" applyBorder="1" applyAlignment="1">
      <alignment vertical="top" wrapText="1"/>
    </xf>
    <xf numFmtId="49" fontId="6" fillId="0" borderId="22" xfId="0" applyNumberFormat="1" applyFont="1" applyBorder="1" applyAlignment="1">
      <alignment horizontal="center" vertical="top" wrapText="1"/>
    </xf>
    <xf numFmtId="0" fontId="6" fillId="0" borderId="23" xfId="0" applyFont="1" applyBorder="1" applyAlignment="1">
      <alignment horizontal="center" vertical="top" wrapText="1"/>
    </xf>
    <xf numFmtId="0" fontId="6" fillId="0" borderId="23" xfId="0" applyFont="1" applyBorder="1" applyAlignment="1">
      <alignment vertical="top" wrapText="1"/>
    </xf>
    <xf numFmtId="49" fontId="9" fillId="0" borderId="17" xfId="0" applyNumberFormat="1" applyFont="1" applyBorder="1" applyAlignment="1">
      <alignment horizontal="center" vertical="top" wrapText="1"/>
    </xf>
    <xf numFmtId="0" fontId="9" fillId="0" borderId="18" xfId="0" applyFont="1" applyBorder="1" applyAlignment="1">
      <alignment horizontal="center" vertical="top" wrapText="1"/>
    </xf>
    <xf numFmtId="0" fontId="9" fillId="0" borderId="18" xfId="0" applyFont="1" applyBorder="1" applyAlignment="1">
      <alignment vertical="top" wrapText="1"/>
    </xf>
    <xf numFmtId="0" fontId="9" fillId="0" borderId="18" xfId="0" applyNumberFormat="1" applyFont="1" applyBorder="1" applyAlignment="1">
      <alignment vertical="top" wrapText="1"/>
    </xf>
    <xf numFmtId="49" fontId="6" fillId="0" borderId="14" xfId="0" applyNumberFormat="1" applyFont="1" applyBorder="1" applyAlignment="1">
      <alignment horizontal="center" vertical="top" wrapText="1"/>
    </xf>
    <xf numFmtId="0" fontId="6" fillId="0" borderId="15" xfId="0" applyFont="1" applyBorder="1" applyAlignment="1">
      <alignment horizontal="center" vertical="top"/>
    </xf>
    <xf numFmtId="0" fontId="6" fillId="0" borderId="15" xfId="0" applyFont="1" applyBorder="1" applyAlignment="1">
      <alignment vertical="top" wrapText="1"/>
    </xf>
    <xf numFmtId="0" fontId="9" fillId="0" borderId="10" xfId="0" applyFont="1" applyBorder="1" applyAlignment="1">
      <alignment horizontal="center" vertical="top" wrapText="1"/>
    </xf>
    <xf numFmtId="0" fontId="9" fillId="0" borderId="10" xfId="0" applyFont="1" applyBorder="1" applyAlignment="1">
      <alignment vertical="top" wrapText="1"/>
    </xf>
    <xf numFmtId="0" fontId="3" fillId="0" borderId="12" xfId="0" applyFont="1" applyBorder="1" applyAlignment="1">
      <alignment vertical="top" wrapText="1"/>
    </xf>
    <xf numFmtId="171" fontId="6" fillId="0" borderId="18" xfId="0" applyNumberFormat="1" applyFont="1" applyBorder="1" applyAlignment="1">
      <alignment horizontal="center" vertical="top" wrapText="1"/>
    </xf>
    <xf numFmtId="171" fontId="6" fillId="0" borderId="10" xfId="0" applyNumberFormat="1" applyFont="1" applyBorder="1" applyAlignment="1">
      <alignment horizontal="center" vertical="top" wrapText="1"/>
    </xf>
    <xf numFmtId="171" fontId="2" fillId="0" borderId="12" xfId="0" applyNumberFormat="1" applyFont="1" applyBorder="1" applyAlignment="1">
      <alignment horizontal="center" vertical="top" wrapText="1"/>
    </xf>
    <xf numFmtId="171" fontId="5" fillId="0" borderId="15" xfId="0" applyNumberFormat="1" applyFont="1" applyBorder="1" applyAlignment="1">
      <alignment horizontal="center" vertical="top" wrapText="1"/>
    </xf>
    <xf numFmtId="171" fontId="5" fillId="0" borderId="18" xfId="0" applyNumberFormat="1" applyFont="1" applyBorder="1" applyAlignment="1">
      <alignment horizontal="center" vertical="top" wrapText="1"/>
    </xf>
    <xf numFmtId="171" fontId="3" fillId="0" borderId="10" xfId="0" applyNumberFormat="1" applyFont="1" applyBorder="1" applyAlignment="1">
      <alignment horizontal="center" vertical="top" wrapText="1"/>
    </xf>
    <xf numFmtId="171" fontId="5" fillId="0" borderId="21" xfId="0" applyNumberFormat="1" applyFont="1" applyBorder="1" applyAlignment="1">
      <alignment horizontal="center" vertical="top" wrapText="1"/>
    </xf>
    <xf numFmtId="171" fontId="6" fillId="0" borderId="23" xfId="0" applyNumberFormat="1" applyFont="1" applyBorder="1" applyAlignment="1">
      <alignment horizontal="center" vertical="top"/>
    </xf>
    <xf numFmtId="171" fontId="9" fillId="0" borderId="18" xfId="0" applyNumberFormat="1" applyFont="1" applyBorder="1" applyAlignment="1">
      <alignment horizontal="center" vertical="top"/>
    </xf>
    <xf numFmtId="171" fontId="6" fillId="0" borderId="15" xfId="0" applyNumberFormat="1" applyFont="1" applyBorder="1" applyAlignment="1">
      <alignment horizontal="center" vertical="top"/>
    </xf>
    <xf numFmtId="171" fontId="6" fillId="0" borderId="18" xfId="0" applyNumberFormat="1" applyFont="1" applyBorder="1" applyAlignment="1">
      <alignment horizontal="center" vertical="top"/>
    </xf>
    <xf numFmtId="171" fontId="9" fillId="0" borderId="18" xfId="0" applyNumberFormat="1" applyFont="1" applyBorder="1" applyAlignment="1" applyProtection="1">
      <alignment horizontal="center" vertical="top"/>
      <protection locked="0"/>
    </xf>
    <xf numFmtId="171" fontId="9" fillId="0" borderId="10" xfId="0" applyNumberFormat="1" applyFont="1" applyBorder="1" applyAlignment="1">
      <alignment horizontal="center" vertical="top"/>
    </xf>
    <xf numFmtId="171" fontId="5" fillId="0" borderId="18" xfId="0" applyNumberFormat="1" applyFont="1" applyBorder="1" applyAlignment="1">
      <alignment horizontal="center" vertical="top"/>
    </xf>
    <xf numFmtId="171" fontId="4" fillId="0" borderId="0" xfId="0" applyNumberFormat="1" applyFont="1" applyAlignment="1">
      <alignment horizontal="center" vertical="center" wrapText="1"/>
    </xf>
    <xf numFmtId="171" fontId="6" fillId="0" borderId="24" xfId="0" applyNumberFormat="1" applyFont="1" applyBorder="1" applyAlignment="1">
      <alignment horizontal="center" vertical="top" wrapText="1"/>
    </xf>
    <xf numFmtId="171" fontId="6" fillId="0" borderId="25" xfId="0" applyNumberFormat="1" applyFont="1" applyBorder="1" applyAlignment="1">
      <alignment horizontal="center" vertical="top" wrapText="1"/>
    </xf>
    <xf numFmtId="171" fontId="5" fillId="0" borderId="26" xfId="0" applyNumberFormat="1" applyFont="1" applyBorder="1" applyAlignment="1">
      <alignment horizontal="center" vertical="top" wrapText="1"/>
    </xf>
    <xf numFmtId="171" fontId="10" fillId="0" borderId="0" xfId="0" applyNumberFormat="1" applyFont="1" applyAlignment="1">
      <alignment horizontal="center" vertical="top" wrapText="1"/>
    </xf>
    <xf numFmtId="171" fontId="2" fillId="0" borderId="26" xfId="0" applyNumberFormat="1" applyFont="1" applyBorder="1" applyAlignment="1">
      <alignment horizontal="center" vertical="top" wrapText="1"/>
    </xf>
    <xf numFmtId="0" fontId="5" fillId="0" borderId="15" xfId="0" applyFont="1" applyBorder="1" applyAlignment="1">
      <alignment vertical="top"/>
    </xf>
    <xf numFmtId="0" fontId="5" fillId="0" borderId="18" xfId="0" applyFont="1" applyBorder="1" applyAlignment="1">
      <alignment horizontal="center" vertical="top"/>
    </xf>
    <xf numFmtId="0" fontId="5" fillId="0" borderId="18" xfId="0" applyFont="1" applyBorder="1" applyAlignment="1">
      <alignment vertical="top"/>
    </xf>
    <xf numFmtId="0" fontId="6" fillId="0" borderId="10" xfId="0" applyFont="1" applyBorder="1" applyAlignment="1">
      <alignment horizontal="center" vertical="top"/>
    </xf>
    <xf numFmtId="171" fontId="6" fillId="0" borderId="10" xfId="0" applyNumberFormat="1" applyFont="1" applyBorder="1" applyAlignment="1">
      <alignment horizontal="center" vertical="top"/>
    </xf>
    <xf numFmtId="170" fontId="3" fillId="0" borderId="19" xfId="0" applyNumberFormat="1" applyFont="1" applyBorder="1" applyAlignment="1">
      <alignment horizontal="center" vertical="top" wrapText="1"/>
    </xf>
    <xf numFmtId="171" fontId="6" fillId="0" borderId="27" xfId="0" applyNumberFormat="1" applyFont="1" applyBorder="1" applyAlignment="1">
      <alignment horizontal="center" vertical="top" wrapText="1"/>
    </xf>
    <xf numFmtId="171" fontId="6" fillId="0" borderId="28" xfId="0" applyNumberFormat="1" applyFont="1" applyBorder="1" applyAlignment="1">
      <alignment horizontal="center" vertical="top" wrapText="1"/>
    </xf>
    <xf numFmtId="171" fontId="6" fillId="0" borderId="29" xfId="0" applyNumberFormat="1" applyFont="1" applyBorder="1" applyAlignment="1">
      <alignment horizontal="center" vertical="top" wrapText="1"/>
    </xf>
    <xf numFmtId="171" fontId="6" fillId="0" borderId="30" xfId="0" applyNumberFormat="1" applyFont="1" applyBorder="1" applyAlignment="1">
      <alignment horizontal="center" vertical="top" wrapText="1"/>
    </xf>
    <xf numFmtId="171" fontId="5" fillId="0" borderId="31" xfId="0" applyNumberFormat="1" applyFont="1" applyBorder="1" applyAlignment="1">
      <alignment horizontal="center" vertical="top" wrapText="1"/>
    </xf>
    <xf numFmtId="171" fontId="5" fillId="0" borderId="27" xfId="0" applyNumberFormat="1" applyFont="1" applyBorder="1" applyAlignment="1">
      <alignment horizontal="center" vertical="top" wrapText="1"/>
    </xf>
    <xf numFmtId="171" fontId="5" fillId="0" borderId="29" xfId="0" applyNumberFormat="1" applyFont="1" applyBorder="1" applyAlignment="1">
      <alignment horizontal="center" vertical="top" wrapText="1"/>
    </xf>
    <xf numFmtId="171" fontId="6" fillId="0" borderId="32" xfId="0" applyNumberFormat="1" applyFont="1" applyBorder="1" applyAlignment="1">
      <alignment horizontal="center" vertical="top" wrapText="1"/>
    </xf>
    <xf numFmtId="171" fontId="5" fillId="0" borderId="33" xfId="0" applyNumberFormat="1" applyFont="1" applyBorder="1" applyAlignment="1">
      <alignment horizontal="center" vertical="top" wrapText="1"/>
    </xf>
    <xf numFmtId="171" fontId="5" fillId="0" borderId="34" xfId="0" applyNumberFormat="1" applyFont="1" applyBorder="1" applyAlignment="1">
      <alignment horizontal="center" vertical="top" wrapText="1"/>
    </xf>
    <xf numFmtId="171" fontId="9" fillId="0" borderId="27" xfId="0" applyNumberFormat="1" applyFont="1" applyBorder="1" applyAlignment="1">
      <alignment horizontal="center" vertical="top" wrapText="1"/>
    </xf>
    <xf numFmtId="171" fontId="9" fillId="0" borderId="28" xfId="0" applyNumberFormat="1" applyFont="1" applyBorder="1" applyAlignment="1">
      <alignment horizontal="center" vertical="top" wrapText="1"/>
    </xf>
    <xf numFmtId="171" fontId="9" fillId="0" borderId="29" xfId="0" applyNumberFormat="1" applyFont="1" applyBorder="1" applyAlignment="1">
      <alignment horizontal="center" vertical="top" wrapText="1"/>
    </xf>
    <xf numFmtId="171" fontId="9" fillId="0" borderId="31" xfId="0" applyNumberFormat="1" applyFont="1" applyBorder="1" applyAlignment="1">
      <alignment horizontal="center" vertical="top" wrapText="1"/>
    </xf>
    <xf numFmtId="171" fontId="6" fillId="0" borderId="31" xfId="0" applyNumberFormat="1" applyFont="1" applyBorder="1" applyAlignment="1">
      <alignment horizontal="center" vertical="top" wrapText="1"/>
    </xf>
    <xf numFmtId="171" fontId="5" fillId="0" borderId="29" xfId="0" applyNumberFormat="1" applyFont="1" applyBorder="1" applyAlignment="1">
      <alignment horizontal="center" vertical="top"/>
    </xf>
    <xf numFmtId="171" fontId="6" fillId="0" borderId="29" xfId="0" applyNumberFormat="1" applyFont="1" applyBorder="1" applyAlignment="1">
      <alignment horizontal="center" vertical="top" wrapText="1"/>
    </xf>
    <xf numFmtId="49" fontId="9" fillId="0" borderId="19" xfId="0" applyNumberFormat="1" applyFont="1" applyBorder="1" applyAlignment="1">
      <alignment horizontal="center" vertical="top" wrapText="1"/>
    </xf>
    <xf numFmtId="171" fontId="9" fillId="0" borderId="30" xfId="0" applyNumberFormat="1" applyFont="1" applyBorder="1" applyAlignment="1">
      <alignment horizontal="center" vertical="top" wrapText="1"/>
    </xf>
    <xf numFmtId="170" fontId="3" fillId="0" borderId="20" xfId="0" applyNumberFormat="1" applyFont="1" applyBorder="1" applyAlignment="1">
      <alignment horizontal="center" vertical="top" wrapText="1"/>
    </xf>
    <xf numFmtId="170" fontId="3" fillId="0" borderId="21" xfId="0" applyNumberFormat="1" applyFont="1" applyBorder="1" applyAlignment="1">
      <alignment horizontal="center" vertical="top"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169" fontId="3" fillId="0" borderId="21" xfId="0" applyNumberFormat="1" applyFont="1" applyBorder="1" applyAlignment="1">
      <alignment horizontal="center" vertical="center" wrapText="1"/>
    </xf>
    <xf numFmtId="169" fontId="3" fillId="0" borderId="10" xfId="0" applyNumberFormat="1" applyFont="1" applyBorder="1" applyAlignment="1">
      <alignment horizontal="center" vertical="center" wrapText="1"/>
    </xf>
    <xf numFmtId="171" fontId="3" fillId="0" borderId="34" xfId="0" applyNumberFormat="1" applyFont="1" applyBorder="1" applyAlignment="1">
      <alignment horizontal="center" vertical="center" wrapText="1"/>
    </xf>
    <xf numFmtId="171" fontId="3" fillId="0" borderId="30" xfId="0" applyNumberFormat="1" applyFont="1" applyBorder="1" applyAlignment="1">
      <alignment horizontal="center" vertical="center" wrapText="1"/>
    </xf>
    <xf numFmtId="0" fontId="4" fillId="0" borderId="0" xfId="0" applyFont="1" applyAlignment="1">
      <alignment horizontal="right" vertical="justify" wrapText="1"/>
    </xf>
    <xf numFmtId="0" fontId="3"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27"/>
  <sheetViews>
    <sheetView tabSelected="1" zoomScalePageLayoutView="0" workbookViewId="0" topLeftCell="A123">
      <selection activeCell="A9" sqref="A9:IV128"/>
    </sheetView>
  </sheetViews>
  <sheetFormatPr defaultColWidth="9.140625" defaultRowHeight="15"/>
  <cols>
    <col min="1" max="1" width="10.8515625" style="3" customWidth="1"/>
    <col min="2" max="2" width="24.7109375" style="4" customWidth="1"/>
    <col min="3" max="3" width="56.8515625" style="2" customWidth="1"/>
    <col min="4" max="4" width="14.140625" style="1" customWidth="1"/>
    <col min="5" max="5" width="14.00390625" style="70" customWidth="1"/>
    <col min="6" max="16384" width="9.140625" style="2" customWidth="1"/>
  </cols>
  <sheetData>
    <row r="1" spans="1:5" ht="15">
      <c r="A1" s="5"/>
      <c r="B1" s="5"/>
      <c r="C1" s="105" t="s">
        <v>210</v>
      </c>
      <c r="D1" s="105"/>
      <c r="E1" s="105"/>
    </row>
    <row r="2" spans="1:5" ht="15">
      <c r="A2" s="5"/>
      <c r="B2" s="5"/>
      <c r="C2" s="105" t="s">
        <v>119</v>
      </c>
      <c r="D2" s="105"/>
      <c r="E2" s="105"/>
    </row>
    <row r="3" spans="1:5" ht="15">
      <c r="A3" s="5"/>
      <c r="B3" s="5"/>
      <c r="C3" s="105" t="s">
        <v>120</v>
      </c>
      <c r="D3" s="105"/>
      <c r="E3" s="105"/>
    </row>
    <row r="4" spans="1:5" ht="15">
      <c r="A4" s="5"/>
      <c r="B4" s="5"/>
      <c r="C4" s="6"/>
      <c r="D4" s="7"/>
      <c r="E4" s="66"/>
    </row>
    <row r="5" spans="1:5" ht="15">
      <c r="A5" s="5"/>
      <c r="B5" s="106" t="s">
        <v>211</v>
      </c>
      <c r="C5" s="106"/>
      <c r="D5" s="106"/>
      <c r="E5" s="106"/>
    </row>
    <row r="6" spans="1:5" ht="15.75" thickBot="1">
      <c r="A6" s="5"/>
      <c r="B6" s="5"/>
      <c r="C6" s="6"/>
      <c r="D6" s="8" t="s">
        <v>121</v>
      </c>
      <c r="E6" s="66"/>
    </row>
    <row r="7" spans="1:5" ht="15">
      <c r="A7" s="97" t="s">
        <v>122</v>
      </c>
      <c r="B7" s="98"/>
      <c r="C7" s="99" t="s">
        <v>123</v>
      </c>
      <c r="D7" s="101" t="s">
        <v>126</v>
      </c>
      <c r="E7" s="103" t="s">
        <v>212</v>
      </c>
    </row>
    <row r="8" spans="1:5" ht="57.75" thickBot="1">
      <c r="A8" s="77" t="s">
        <v>124</v>
      </c>
      <c r="B8" s="9" t="s">
        <v>125</v>
      </c>
      <c r="C8" s="100"/>
      <c r="D8" s="102"/>
      <c r="E8" s="104"/>
    </row>
    <row r="9" spans="1:5" ht="15.75" thickBot="1">
      <c r="A9" s="13" t="s">
        <v>2</v>
      </c>
      <c r="B9" s="14" t="s">
        <v>12</v>
      </c>
      <c r="C9" s="15" t="s">
        <v>13</v>
      </c>
      <c r="D9" s="16">
        <f>D10+D16+D22+D29+D37+D42+D58+D64+D69+D78</f>
        <v>731495.1</v>
      </c>
      <c r="E9" s="16">
        <f>E10+E16+E22+E29+E37+E42+E58+E64+E69+E78</f>
        <v>785481</v>
      </c>
    </row>
    <row r="10" spans="1:5" ht="15.75" thickBot="1">
      <c r="A10" s="13" t="s">
        <v>2</v>
      </c>
      <c r="B10" s="14" t="s">
        <v>14</v>
      </c>
      <c r="C10" s="15" t="s">
        <v>15</v>
      </c>
      <c r="D10" s="16">
        <f>D11</f>
        <v>312182</v>
      </c>
      <c r="E10" s="16">
        <f>E11</f>
        <v>346220</v>
      </c>
    </row>
    <row r="11" spans="1:5" ht="15">
      <c r="A11" s="17" t="s">
        <v>2</v>
      </c>
      <c r="B11" s="18" t="s">
        <v>16</v>
      </c>
      <c r="C11" s="19" t="s">
        <v>17</v>
      </c>
      <c r="D11" s="20">
        <f>SUM(D12:D15)</f>
        <v>312182</v>
      </c>
      <c r="E11" s="20">
        <f>SUM(E12:E15)</f>
        <v>346220</v>
      </c>
    </row>
    <row r="12" spans="1:5" ht="66.75">
      <c r="A12" s="21" t="s">
        <v>71</v>
      </c>
      <c r="B12" s="22" t="s">
        <v>18</v>
      </c>
      <c r="C12" s="23" t="s">
        <v>213</v>
      </c>
      <c r="D12" s="52">
        <v>308195</v>
      </c>
      <c r="E12" s="78">
        <v>341800</v>
      </c>
    </row>
    <row r="13" spans="1:5" ht="89.25">
      <c r="A13" s="21" t="s">
        <v>71</v>
      </c>
      <c r="B13" s="22" t="s">
        <v>19</v>
      </c>
      <c r="C13" s="23" t="s">
        <v>20</v>
      </c>
      <c r="D13" s="52">
        <v>1470</v>
      </c>
      <c r="E13" s="78">
        <v>1630</v>
      </c>
    </row>
    <row r="14" spans="1:5" ht="38.25">
      <c r="A14" s="21" t="s">
        <v>71</v>
      </c>
      <c r="B14" s="22" t="s">
        <v>21</v>
      </c>
      <c r="C14" s="23" t="s">
        <v>22</v>
      </c>
      <c r="D14" s="52">
        <v>2215</v>
      </c>
      <c r="E14" s="78">
        <v>2460</v>
      </c>
    </row>
    <row r="15" spans="1:5" ht="80.25" thickBot="1">
      <c r="A15" s="24" t="s">
        <v>71</v>
      </c>
      <c r="B15" s="25" t="s">
        <v>23</v>
      </c>
      <c r="C15" s="26" t="s">
        <v>214</v>
      </c>
      <c r="D15" s="53">
        <v>302</v>
      </c>
      <c r="E15" s="79">
        <v>330</v>
      </c>
    </row>
    <row r="16" spans="1:5" ht="43.5" thickBot="1">
      <c r="A16" s="13" t="s">
        <v>2</v>
      </c>
      <c r="B16" s="14" t="s">
        <v>24</v>
      </c>
      <c r="C16" s="15" t="s">
        <v>25</v>
      </c>
      <c r="D16" s="54">
        <f>D17</f>
        <v>7620</v>
      </c>
      <c r="E16" s="71">
        <f>E17</f>
        <v>6334.200000000001</v>
      </c>
    </row>
    <row r="17" spans="1:5" ht="25.5">
      <c r="A17" s="17" t="s">
        <v>2</v>
      </c>
      <c r="B17" s="18" t="s">
        <v>26</v>
      </c>
      <c r="C17" s="19" t="s">
        <v>27</v>
      </c>
      <c r="D17" s="55">
        <f>SUM(D18:D21)</f>
        <v>7620</v>
      </c>
      <c r="E17" s="20">
        <f>SUM(E18:E21)</f>
        <v>6334.200000000001</v>
      </c>
    </row>
    <row r="18" spans="1:5" ht="51">
      <c r="A18" s="21" t="s">
        <v>72</v>
      </c>
      <c r="B18" s="22" t="s">
        <v>28</v>
      </c>
      <c r="C18" s="23" t="s">
        <v>215</v>
      </c>
      <c r="D18" s="52">
        <v>2299.4</v>
      </c>
      <c r="E18" s="80">
        <v>2286.2</v>
      </c>
    </row>
    <row r="19" spans="1:5" ht="63.75">
      <c r="A19" s="21" t="s">
        <v>72</v>
      </c>
      <c r="B19" s="22" t="s">
        <v>29</v>
      </c>
      <c r="C19" s="23" t="s">
        <v>216</v>
      </c>
      <c r="D19" s="52">
        <v>62</v>
      </c>
      <c r="E19" s="80">
        <v>56.4</v>
      </c>
    </row>
    <row r="20" spans="1:5" ht="51">
      <c r="A20" s="21" t="s">
        <v>72</v>
      </c>
      <c r="B20" s="22" t="s">
        <v>30</v>
      </c>
      <c r="C20" s="23" t="s">
        <v>217</v>
      </c>
      <c r="D20" s="52">
        <v>5188.6</v>
      </c>
      <c r="E20" s="80">
        <v>3927</v>
      </c>
    </row>
    <row r="21" spans="1:5" ht="51.75" thickBot="1">
      <c r="A21" s="24" t="s">
        <v>72</v>
      </c>
      <c r="B21" s="25" t="s">
        <v>31</v>
      </c>
      <c r="C21" s="26" t="s">
        <v>218</v>
      </c>
      <c r="D21" s="53">
        <v>70</v>
      </c>
      <c r="E21" s="81">
        <v>64.6</v>
      </c>
    </row>
    <row r="22" spans="1:5" ht="15.75" thickBot="1">
      <c r="A22" s="13" t="s">
        <v>2</v>
      </c>
      <c r="B22" s="14" t="s">
        <v>32</v>
      </c>
      <c r="C22" s="15" t="s">
        <v>33</v>
      </c>
      <c r="D22" s="54">
        <f>D23+D25+D27</f>
        <v>118638</v>
      </c>
      <c r="E22" s="71">
        <f>E23+E25+E27</f>
        <v>118650</v>
      </c>
    </row>
    <row r="23" spans="1:5" ht="25.5">
      <c r="A23" s="17" t="s">
        <v>2</v>
      </c>
      <c r="B23" s="18" t="s">
        <v>34</v>
      </c>
      <c r="C23" s="19" t="s">
        <v>35</v>
      </c>
      <c r="D23" s="55">
        <f>D24</f>
        <v>117000</v>
      </c>
      <c r="E23" s="82">
        <f>E24</f>
        <v>117000</v>
      </c>
    </row>
    <row r="24" spans="1:5" ht="25.5">
      <c r="A24" s="21" t="s">
        <v>71</v>
      </c>
      <c r="B24" s="22" t="s">
        <v>36</v>
      </c>
      <c r="C24" s="23" t="s">
        <v>35</v>
      </c>
      <c r="D24" s="52">
        <v>117000</v>
      </c>
      <c r="E24" s="78">
        <v>117000</v>
      </c>
    </row>
    <row r="25" spans="1:5" ht="15">
      <c r="A25" s="27" t="s">
        <v>2</v>
      </c>
      <c r="B25" s="28" t="s">
        <v>37</v>
      </c>
      <c r="C25" s="29" t="s">
        <v>38</v>
      </c>
      <c r="D25" s="56">
        <f>D26</f>
        <v>238</v>
      </c>
      <c r="E25" s="83">
        <f>E26</f>
        <v>250</v>
      </c>
    </row>
    <row r="26" spans="1:5" ht="15">
      <c r="A26" s="21" t="s">
        <v>71</v>
      </c>
      <c r="B26" s="22" t="s">
        <v>39</v>
      </c>
      <c r="C26" s="23" t="s">
        <v>38</v>
      </c>
      <c r="D26" s="52">
        <v>238</v>
      </c>
      <c r="E26" s="78">
        <v>250</v>
      </c>
    </row>
    <row r="27" spans="1:5" ht="25.5">
      <c r="A27" s="27" t="s">
        <v>2</v>
      </c>
      <c r="B27" s="28" t="s">
        <v>40</v>
      </c>
      <c r="C27" s="29" t="s">
        <v>41</v>
      </c>
      <c r="D27" s="56">
        <f>D28</f>
        <v>1400</v>
      </c>
      <c r="E27" s="83">
        <f>E28</f>
        <v>1400</v>
      </c>
    </row>
    <row r="28" spans="1:5" ht="26.25" thickBot="1">
      <c r="A28" s="24" t="s">
        <v>71</v>
      </c>
      <c r="B28" s="25" t="s">
        <v>42</v>
      </c>
      <c r="C28" s="26" t="s">
        <v>43</v>
      </c>
      <c r="D28" s="53">
        <v>1400</v>
      </c>
      <c r="E28" s="79">
        <v>1400</v>
      </c>
    </row>
    <row r="29" spans="1:5" ht="15.75" thickBot="1">
      <c r="A29" s="13" t="s">
        <v>2</v>
      </c>
      <c r="B29" s="14" t="s">
        <v>44</v>
      </c>
      <c r="C29" s="15" t="s">
        <v>45</v>
      </c>
      <c r="D29" s="54">
        <f>D30+D32</f>
        <v>151300</v>
      </c>
      <c r="E29" s="69">
        <f>E30+E32</f>
        <v>158800</v>
      </c>
    </row>
    <row r="30" spans="1:5" ht="15">
      <c r="A30" s="17" t="s">
        <v>2</v>
      </c>
      <c r="B30" s="18" t="s">
        <v>46</v>
      </c>
      <c r="C30" s="19" t="s">
        <v>47</v>
      </c>
      <c r="D30" s="55">
        <f>D31</f>
        <v>9700</v>
      </c>
      <c r="E30" s="82">
        <f>E31</f>
        <v>10200</v>
      </c>
    </row>
    <row r="31" spans="1:5" ht="38.25">
      <c r="A31" s="21" t="s">
        <v>71</v>
      </c>
      <c r="B31" s="22" t="s">
        <v>48</v>
      </c>
      <c r="C31" s="23" t="s">
        <v>49</v>
      </c>
      <c r="D31" s="52">
        <v>9700</v>
      </c>
      <c r="E31" s="78">
        <v>10200</v>
      </c>
    </row>
    <row r="32" spans="1:5" ht="15">
      <c r="A32" s="27" t="s">
        <v>2</v>
      </c>
      <c r="B32" s="28" t="s">
        <v>50</v>
      </c>
      <c r="C32" s="29" t="s">
        <v>51</v>
      </c>
      <c r="D32" s="56">
        <f>D33+D35</f>
        <v>141600</v>
      </c>
      <c r="E32" s="83">
        <f>E33+E35</f>
        <v>148600</v>
      </c>
    </row>
    <row r="33" spans="1:5" ht="38.25">
      <c r="A33" s="27" t="s">
        <v>2</v>
      </c>
      <c r="B33" s="28" t="s">
        <v>52</v>
      </c>
      <c r="C33" s="29" t="s">
        <v>53</v>
      </c>
      <c r="D33" s="56">
        <f>D34</f>
        <v>13670</v>
      </c>
      <c r="E33" s="83">
        <f>E34</f>
        <v>14350</v>
      </c>
    </row>
    <row r="34" spans="1:5" ht="51">
      <c r="A34" s="21" t="s">
        <v>71</v>
      </c>
      <c r="B34" s="22" t="s">
        <v>54</v>
      </c>
      <c r="C34" s="23" t="s">
        <v>55</v>
      </c>
      <c r="D34" s="52">
        <v>13670</v>
      </c>
      <c r="E34" s="78">
        <v>14350</v>
      </c>
    </row>
    <row r="35" spans="1:5" ht="38.25">
      <c r="A35" s="27" t="s">
        <v>2</v>
      </c>
      <c r="B35" s="28" t="s">
        <v>56</v>
      </c>
      <c r="C35" s="29" t="s">
        <v>57</v>
      </c>
      <c r="D35" s="56">
        <f>D36</f>
        <v>127930</v>
      </c>
      <c r="E35" s="83">
        <f>E36</f>
        <v>134250</v>
      </c>
    </row>
    <row r="36" spans="1:5" ht="51.75" thickBot="1">
      <c r="A36" s="24" t="s">
        <v>71</v>
      </c>
      <c r="B36" s="25" t="s">
        <v>58</v>
      </c>
      <c r="C36" s="26" t="s">
        <v>59</v>
      </c>
      <c r="D36" s="53">
        <v>127930</v>
      </c>
      <c r="E36" s="79">
        <v>134250</v>
      </c>
    </row>
    <row r="37" spans="1:5" ht="15.75" thickBot="1">
      <c r="A37" s="13" t="s">
        <v>2</v>
      </c>
      <c r="B37" s="14" t="s">
        <v>60</v>
      </c>
      <c r="C37" s="15" t="s">
        <v>61</v>
      </c>
      <c r="D37" s="54">
        <f>D38+D40</f>
        <v>9400</v>
      </c>
      <c r="E37" s="69">
        <f>E38+E40</f>
        <v>9400</v>
      </c>
    </row>
    <row r="38" spans="1:5" ht="25.5">
      <c r="A38" s="17" t="s">
        <v>2</v>
      </c>
      <c r="B38" s="18" t="s">
        <v>62</v>
      </c>
      <c r="C38" s="19" t="s">
        <v>63</v>
      </c>
      <c r="D38" s="55">
        <f>D39</f>
        <v>9200</v>
      </c>
      <c r="E38" s="82">
        <f>E39</f>
        <v>9200</v>
      </c>
    </row>
    <row r="39" spans="1:5" ht="38.25">
      <c r="A39" s="21">
        <v>182</v>
      </c>
      <c r="B39" s="22" t="s">
        <v>64</v>
      </c>
      <c r="C39" s="23" t="s">
        <v>65</v>
      </c>
      <c r="D39" s="52">
        <v>9200</v>
      </c>
      <c r="E39" s="78">
        <v>9200</v>
      </c>
    </row>
    <row r="40" spans="1:5" ht="25.5">
      <c r="A40" s="27" t="s">
        <v>2</v>
      </c>
      <c r="B40" s="28" t="s">
        <v>66</v>
      </c>
      <c r="C40" s="29" t="s">
        <v>67</v>
      </c>
      <c r="D40" s="56">
        <f>D41</f>
        <v>200</v>
      </c>
      <c r="E40" s="83">
        <f>E41</f>
        <v>200</v>
      </c>
    </row>
    <row r="41" spans="1:5" ht="26.25" thickBot="1">
      <c r="A41" s="24" t="s">
        <v>70</v>
      </c>
      <c r="B41" s="25" t="s">
        <v>68</v>
      </c>
      <c r="C41" s="26" t="s">
        <v>69</v>
      </c>
      <c r="D41" s="53">
        <v>200</v>
      </c>
      <c r="E41" s="79">
        <v>200</v>
      </c>
    </row>
    <row r="42" spans="1:5" ht="43.5" thickBot="1">
      <c r="A42" s="13" t="s">
        <v>2</v>
      </c>
      <c r="B42" s="14" t="s">
        <v>73</v>
      </c>
      <c r="C42" s="15" t="s">
        <v>74</v>
      </c>
      <c r="D42" s="54">
        <f>D43+D45+D52+D55</f>
        <v>85233</v>
      </c>
      <c r="E42" s="69">
        <f>E43+E45+E52+E55</f>
        <v>86518.8</v>
      </c>
    </row>
    <row r="43" spans="1:5" ht="63.75">
      <c r="A43" s="17" t="s">
        <v>2</v>
      </c>
      <c r="B43" s="18" t="s">
        <v>75</v>
      </c>
      <c r="C43" s="19" t="s">
        <v>76</v>
      </c>
      <c r="D43" s="55">
        <f>D44</f>
        <v>2000</v>
      </c>
      <c r="E43" s="82">
        <f>E44</f>
        <v>2000</v>
      </c>
    </row>
    <row r="44" spans="1:5" ht="38.25">
      <c r="A44" s="21" t="s">
        <v>79</v>
      </c>
      <c r="B44" s="22" t="s">
        <v>77</v>
      </c>
      <c r="C44" s="23" t="s">
        <v>78</v>
      </c>
      <c r="D44" s="52">
        <v>2000</v>
      </c>
      <c r="E44" s="78">
        <v>2000</v>
      </c>
    </row>
    <row r="45" spans="1:5" ht="76.5">
      <c r="A45" s="27" t="s">
        <v>2</v>
      </c>
      <c r="B45" s="28" t="s">
        <v>80</v>
      </c>
      <c r="C45" s="29" t="s">
        <v>81</v>
      </c>
      <c r="D45" s="56">
        <f>D46+D48+D50</f>
        <v>61812</v>
      </c>
      <c r="E45" s="83">
        <f>E46+E48+E50</f>
        <v>63097.8</v>
      </c>
    </row>
    <row r="46" spans="1:5" ht="51">
      <c r="A46" s="27" t="s">
        <v>2</v>
      </c>
      <c r="B46" s="28" t="s">
        <v>82</v>
      </c>
      <c r="C46" s="29" t="s">
        <v>83</v>
      </c>
      <c r="D46" s="56">
        <f>D47</f>
        <v>36500</v>
      </c>
      <c r="E46" s="83">
        <f>E47</f>
        <v>36500</v>
      </c>
    </row>
    <row r="47" spans="1:5" ht="63.75">
      <c r="A47" s="21" t="s">
        <v>79</v>
      </c>
      <c r="B47" s="22" t="s">
        <v>84</v>
      </c>
      <c r="C47" s="23" t="s">
        <v>85</v>
      </c>
      <c r="D47" s="52">
        <v>36500</v>
      </c>
      <c r="E47" s="78">
        <v>36500</v>
      </c>
    </row>
    <row r="48" spans="1:5" ht="63.75">
      <c r="A48" s="27" t="s">
        <v>2</v>
      </c>
      <c r="B48" s="28" t="s">
        <v>86</v>
      </c>
      <c r="C48" s="29" t="s">
        <v>87</v>
      </c>
      <c r="D48" s="56">
        <f>D49</f>
        <v>10000</v>
      </c>
      <c r="E48" s="83">
        <f>E49</f>
        <v>10000</v>
      </c>
    </row>
    <row r="49" spans="1:5" ht="63.75">
      <c r="A49" s="21" t="s">
        <v>79</v>
      </c>
      <c r="B49" s="22" t="s">
        <v>88</v>
      </c>
      <c r="C49" s="23" t="s">
        <v>89</v>
      </c>
      <c r="D49" s="52">
        <v>10000</v>
      </c>
      <c r="E49" s="78">
        <v>10000</v>
      </c>
    </row>
    <row r="50" spans="1:5" ht="63.75">
      <c r="A50" s="27" t="s">
        <v>2</v>
      </c>
      <c r="B50" s="28" t="s">
        <v>90</v>
      </c>
      <c r="C50" s="29" t="s">
        <v>91</v>
      </c>
      <c r="D50" s="56">
        <f>D51</f>
        <v>15312</v>
      </c>
      <c r="E50" s="83">
        <f>E51</f>
        <v>16597.8</v>
      </c>
    </row>
    <row r="51" spans="1:5" ht="51">
      <c r="A51" s="21" t="s">
        <v>79</v>
      </c>
      <c r="B51" s="22" t="s">
        <v>92</v>
      </c>
      <c r="C51" s="23" t="s">
        <v>93</v>
      </c>
      <c r="D51" s="52">
        <v>15312</v>
      </c>
      <c r="E51" s="78">
        <v>16597.8</v>
      </c>
    </row>
    <row r="52" spans="1:5" ht="25.5">
      <c r="A52" s="27" t="s">
        <v>2</v>
      </c>
      <c r="B52" s="28" t="s">
        <v>94</v>
      </c>
      <c r="C52" s="29" t="s">
        <v>95</v>
      </c>
      <c r="D52" s="56">
        <f>D53</f>
        <v>1500</v>
      </c>
      <c r="E52" s="83">
        <f>E53</f>
        <v>1500</v>
      </c>
    </row>
    <row r="53" spans="1:5" ht="38.25">
      <c r="A53" s="27" t="s">
        <v>2</v>
      </c>
      <c r="B53" s="28" t="s">
        <v>98</v>
      </c>
      <c r="C53" s="29" t="s">
        <v>99</v>
      </c>
      <c r="D53" s="56">
        <f>D54</f>
        <v>1500</v>
      </c>
      <c r="E53" s="83">
        <f>E54</f>
        <v>1500</v>
      </c>
    </row>
    <row r="54" spans="1:5" ht="38.25">
      <c r="A54" s="21" t="s">
        <v>79</v>
      </c>
      <c r="B54" s="22" t="s">
        <v>96</v>
      </c>
      <c r="C54" s="23" t="s">
        <v>97</v>
      </c>
      <c r="D54" s="52">
        <v>1500</v>
      </c>
      <c r="E54" s="78">
        <v>1500</v>
      </c>
    </row>
    <row r="55" spans="1:5" ht="63.75">
      <c r="A55" s="27" t="s">
        <v>2</v>
      </c>
      <c r="B55" s="28" t="s">
        <v>100</v>
      </c>
      <c r="C55" s="29" t="s">
        <v>101</v>
      </c>
      <c r="D55" s="56">
        <f>D56</f>
        <v>19921</v>
      </c>
      <c r="E55" s="83">
        <f>E56</f>
        <v>19921</v>
      </c>
    </row>
    <row r="56" spans="1:5" ht="63.75">
      <c r="A56" s="27" t="s">
        <v>2</v>
      </c>
      <c r="B56" s="28" t="s">
        <v>102</v>
      </c>
      <c r="C56" s="29" t="s">
        <v>103</v>
      </c>
      <c r="D56" s="56">
        <f>D57</f>
        <v>19921</v>
      </c>
      <c r="E56" s="83">
        <f>E57</f>
        <v>19921</v>
      </c>
    </row>
    <row r="57" spans="1:5" ht="64.5" thickBot="1">
      <c r="A57" s="24" t="s">
        <v>106</v>
      </c>
      <c r="B57" s="25" t="s">
        <v>104</v>
      </c>
      <c r="C57" s="26" t="s">
        <v>105</v>
      </c>
      <c r="D57" s="53">
        <v>19921</v>
      </c>
      <c r="E57" s="79">
        <v>19921</v>
      </c>
    </row>
    <row r="58" spans="1:5" ht="29.25" thickBot="1">
      <c r="A58" s="13" t="s">
        <v>2</v>
      </c>
      <c r="B58" s="14" t="s">
        <v>107</v>
      </c>
      <c r="C58" s="15" t="s">
        <v>108</v>
      </c>
      <c r="D58" s="54">
        <f>D59</f>
        <v>3000</v>
      </c>
      <c r="E58" s="71">
        <f>E59</f>
        <v>3000</v>
      </c>
    </row>
    <row r="59" spans="1:5" ht="28.5">
      <c r="A59" s="30" t="s">
        <v>2</v>
      </c>
      <c r="B59" s="31" t="s">
        <v>109</v>
      </c>
      <c r="C59" s="32" t="s">
        <v>110</v>
      </c>
      <c r="D59" s="55">
        <f>SUM(D60:D63)</f>
        <v>3000</v>
      </c>
      <c r="E59" s="82">
        <f>SUM(E60:E63)</f>
        <v>3000</v>
      </c>
    </row>
    <row r="60" spans="1:5" ht="25.5">
      <c r="A60" s="21" t="s">
        <v>118</v>
      </c>
      <c r="B60" s="22" t="s">
        <v>111</v>
      </c>
      <c r="C60" s="23" t="s">
        <v>219</v>
      </c>
      <c r="D60" s="67">
        <v>500</v>
      </c>
      <c r="E60" s="78">
        <v>500</v>
      </c>
    </row>
    <row r="61" spans="1:5" ht="25.5">
      <c r="A61" s="21" t="s">
        <v>118</v>
      </c>
      <c r="B61" s="22" t="s">
        <v>112</v>
      </c>
      <c r="C61" s="23" t="s">
        <v>113</v>
      </c>
      <c r="D61" s="67">
        <v>90</v>
      </c>
      <c r="E61" s="78">
        <v>90</v>
      </c>
    </row>
    <row r="62" spans="1:5" ht="15">
      <c r="A62" s="21" t="s">
        <v>118</v>
      </c>
      <c r="B62" s="22" t="s">
        <v>114</v>
      </c>
      <c r="C62" s="23" t="s">
        <v>115</v>
      </c>
      <c r="D62" s="67">
        <v>610</v>
      </c>
      <c r="E62" s="78">
        <v>610</v>
      </c>
    </row>
    <row r="63" spans="1:5" ht="15.75" thickBot="1">
      <c r="A63" s="24" t="s">
        <v>118</v>
      </c>
      <c r="B63" s="25" t="s">
        <v>116</v>
      </c>
      <c r="C63" s="26" t="s">
        <v>117</v>
      </c>
      <c r="D63" s="68">
        <v>1800</v>
      </c>
      <c r="E63" s="79">
        <v>1800</v>
      </c>
    </row>
    <row r="64" spans="1:5" ht="43.5" thickBot="1">
      <c r="A64" s="13" t="s">
        <v>2</v>
      </c>
      <c r="B64" s="14" t="s">
        <v>127</v>
      </c>
      <c r="C64" s="15" t="s">
        <v>128</v>
      </c>
      <c r="D64" s="54">
        <f>D65</f>
        <v>1400</v>
      </c>
      <c r="E64" s="71">
        <f>E65</f>
        <v>1400</v>
      </c>
    </row>
    <row r="65" spans="1:5" ht="15">
      <c r="A65" s="17" t="s">
        <v>2</v>
      </c>
      <c r="B65" s="18" t="s">
        <v>129</v>
      </c>
      <c r="C65" s="19" t="s">
        <v>130</v>
      </c>
      <c r="D65" s="55">
        <f>D66</f>
        <v>1400</v>
      </c>
      <c r="E65" s="82">
        <f>E66</f>
        <v>1400</v>
      </c>
    </row>
    <row r="66" spans="1:5" ht="15">
      <c r="A66" s="27" t="s">
        <v>2</v>
      </c>
      <c r="B66" s="28" t="s">
        <v>131</v>
      </c>
      <c r="C66" s="29" t="s">
        <v>132</v>
      </c>
      <c r="D66" s="56">
        <f>D68+D67</f>
        <v>1400</v>
      </c>
      <c r="E66" s="83">
        <f>E68+E67</f>
        <v>1400</v>
      </c>
    </row>
    <row r="67" spans="1:5" ht="25.5">
      <c r="A67" s="21" t="s">
        <v>70</v>
      </c>
      <c r="B67" s="22" t="s">
        <v>133</v>
      </c>
      <c r="C67" s="23" t="s">
        <v>134</v>
      </c>
      <c r="D67" s="52">
        <v>400</v>
      </c>
      <c r="E67" s="78">
        <v>400</v>
      </c>
    </row>
    <row r="68" spans="1:5" ht="26.25" thickBot="1">
      <c r="A68" s="21" t="s">
        <v>106</v>
      </c>
      <c r="B68" s="22" t="s">
        <v>133</v>
      </c>
      <c r="C68" s="23" t="s">
        <v>134</v>
      </c>
      <c r="D68" s="52">
        <v>1000</v>
      </c>
      <c r="E68" s="78">
        <v>1000</v>
      </c>
    </row>
    <row r="69" spans="1:5" ht="29.25" thickBot="1">
      <c r="A69" s="13" t="s">
        <v>2</v>
      </c>
      <c r="B69" s="14" t="s">
        <v>135</v>
      </c>
      <c r="C69" s="15" t="s">
        <v>136</v>
      </c>
      <c r="D69" s="54">
        <f>D70+D73</f>
        <v>33222.1</v>
      </c>
      <c r="E69" s="71">
        <f>E70+E73</f>
        <v>45658</v>
      </c>
    </row>
    <row r="70" spans="1:5" ht="63.75">
      <c r="A70" s="27" t="s">
        <v>2</v>
      </c>
      <c r="B70" s="28" t="s">
        <v>137</v>
      </c>
      <c r="C70" s="29" t="s">
        <v>220</v>
      </c>
      <c r="D70" s="56">
        <f>D71</f>
        <v>15222.1</v>
      </c>
      <c r="E70" s="83">
        <f>E71</f>
        <v>27658</v>
      </c>
    </row>
    <row r="71" spans="1:5" ht="76.5">
      <c r="A71" s="27" t="s">
        <v>2</v>
      </c>
      <c r="B71" s="28" t="s">
        <v>138</v>
      </c>
      <c r="C71" s="29" t="s">
        <v>221</v>
      </c>
      <c r="D71" s="56">
        <f>D72</f>
        <v>15222.1</v>
      </c>
      <c r="E71" s="83">
        <f>E72</f>
        <v>27658</v>
      </c>
    </row>
    <row r="72" spans="1:5" ht="76.5">
      <c r="A72" s="21" t="s">
        <v>79</v>
      </c>
      <c r="B72" s="22" t="s">
        <v>139</v>
      </c>
      <c r="C72" s="23" t="s">
        <v>140</v>
      </c>
      <c r="D72" s="52">
        <v>15222.1</v>
      </c>
      <c r="E72" s="78">
        <v>27658</v>
      </c>
    </row>
    <row r="73" spans="1:5" ht="25.5">
      <c r="A73" s="27" t="s">
        <v>2</v>
      </c>
      <c r="B73" s="28" t="s">
        <v>141</v>
      </c>
      <c r="C73" s="29" t="s">
        <v>222</v>
      </c>
      <c r="D73" s="56">
        <f>D74+D76</f>
        <v>18000</v>
      </c>
      <c r="E73" s="83">
        <f>E74+E76</f>
        <v>18000</v>
      </c>
    </row>
    <row r="74" spans="1:5" ht="25.5">
      <c r="A74" s="27" t="s">
        <v>2</v>
      </c>
      <c r="B74" s="28" t="s">
        <v>142</v>
      </c>
      <c r="C74" s="29" t="s">
        <v>143</v>
      </c>
      <c r="D74" s="56">
        <f>D75</f>
        <v>15000</v>
      </c>
      <c r="E74" s="83">
        <f>E75</f>
        <v>15000</v>
      </c>
    </row>
    <row r="75" spans="1:5" ht="38.25">
      <c r="A75" s="21" t="s">
        <v>79</v>
      </c>
      <c r="B75" s="22" t="s">
        <v>144</v>
      </c>
      <c r="C75" s="23" t="s">
        <v>145</v>
      </c>
      <c r="D75" s="52">
        <v>15000</v>
      </c>
      <c r="E75" s="78">
        <v>15000</v>
      </c>
    </row>
    <row r="76" spans="1:5" ht="38.25">
      <c r="A76" s="27" t="s">
        <v>2</v>
      </c>
      <c r="B76" s="28" t="s">
        <v>146</v>
      </c>
      <c r="C76" s="29" t="s">
        <v>147</v>
      </c>
      <c r="D76" s="56">
        <f>D77</f>
        <v>3000</v>
      </c>
      <c r="E76" s="83">
        <f>E77</f>
        <v>3000</v>
      </c>
    </row>
    <row r="77" spans="1:5" ht="39" thickBot="1">
      <c r="A77" s="24" t="s">
        <v>79</v>
      </c>
      <c r="B77" s="25" t="s">
        <v>148</v>
      </c>
      <c r="C77" s="26" t="s">
        <v>149</v>
      </c>
      <c r="D77" s="53">
        <v>3000</v>
      </c>
      <c r="E77" s="79">
        <v>3000</v>
      </c>
    </row>
    <row r="78" spans="1:5" ht="15.75" thickBot="1">
      <c r="A78" s="13" t="s">
        <v>2</v>
      </c>
      <c r="B78" s="14" t="s">
        <v>150</v>
      </c>
      <c r="C78" s="15" t="s">
        <v>151</v>
      </c>
      <c r="D78" s="54">
        <f>D79+D82+D83+D86+D87+D89+D91+D92+D94</f>
        <v>9500</v>
      </c>
      <c r="E78" s="16">
        <f>E79+E82+E83+E86+E87+E89+E91+E92+E94</f>
        <v>9500</v>
      </c>
    </row>
    <row r="79" spans="1:5" ht="25.5">
      <c r="A79" s="17" t="s">
        <v>2</v>
      </c>
      <c r="B79" s="18" t="s">
        <v>152</v>
      </c>
      <c r="C79" s="19" t="s">
        <v>153</v>
      </c>
      <c r="D79" s="55">
        <f>D81+D80</f>
        <v>100</v>
      </c>
      <c r="E79" s="82">
        <f>E81+E80</f>
        <v>100</v>
      </c>
    </row>
    <row r="80" spans="1:5" ht="60">
      <c r="A80" s="21" t="s">
        <v>71</v>
      </c>
      <c r="B80" s="22" t="s">
        <v>154</v>
      </c>
      <c r="C80" s="33" t="s">
        <v>223</v>
      </c>
      <c r="D80" s="52">
        <v>70</v>
      </c>
      <c r="E80" s="78">
        <v>70</v>
      </c>
    </row>
    <row r="81" spans="1:5" ht="51">
      <c r="A81" s="21" t="s">
        <v>71</v>
      </c>
      <c r="B81" s="22" t="s">
        <v>155</v>
      </c>
      <c r="C81" s="23" t="s">
        <v>156</v>
      </c>
      <c r="D81" s="52">
        <v>30</v>
      </c>
      <c r="E81" s="78">
        <v>30</v>
      </c>
    </row>
    <row r="82" spans="1:5" ht="51">
      <c r="A82" s="27" t="s">
        <v>71</v>
      </c>
      <c r="B82" s="28" t="s">
        <v>157</v>
      </c>
      <c r="C82" s="29" t="s">
        <v>158</v>
      </c>
      <c r="D82" s="56">
        <v>10</v>
      </c>
      <c r="E82" s="83">
        <v>10</v>
      </c>
    </row>
    <row r="83" spans="1:5" ht="90">
      <c r="A83" s="27" t="s">
        <v>2</v>
      </c>
      <c r="B83" s="28" t="s">
        <v>159</v>
      </c>
      <c r="C83" s="29" t="s">
        <v>224</v>
      </c>
      <c r="D83" s="56">
        <f>D85+D84</f>
        <v>350</v>
      </c>
      <c r="E83" s="84">
        <f>E85+E84</f>
        <v>350</v>
      </c>
    </row>
    <row r="84" spans="1:5" ht="38.25">
      <c r="A84" s="21" t="s">
        <v>181</v>
      </c>
      <c r="B84" s="22" t="s">
        <v>225</v>
      </c>
      <c r="C84" s="23" t="s">
        <v>226</v>
      </c>
      <c r="D84" s="52">
        <v>100</v>
      </c>
      <c r="E84" s="78">
        <v>100</v>
      </c>
    </row>
    <row r="85" spans="1:5" ht="25.5">
      <c r="A85" s="21" t="s">
        <v>180</v>
      </c>
      <c r="B85" s="22" t="s">
        <v>160</v>
      </c>
      <c r="C85" s="23" t="s">
        <v>161</v>
      </c>
      <c r="D85" s="52">
        <v>250</v>
      </c>
      <c r="E85" s="78">
        <v>250</v>
      </c>
    </row>
    <row r="86" spans="1:5" ht="51">
      <c r="A86" s="27" t="s">
        <v>181</v>
      </c>
      <c r="B86" s="28" t="s">
        <v>162</v>
      </c>
      <c r="C86" s="29" t="s">
        <v>163</v>
      </c>
      <c r="D86" s="56">
        <v>1080</v>
      </c>
      <c r="E86" s="83">
        <v>1080</v>
      </c>
    </row>
    <row r="87" spans="1:5" ht="38.25">
      <c r="A87" s="27" t="s">
        <v>2</v>
      </c>
      <c r="B87" s="28" t="s">
        <v>164</v>
      </c>
      <c r="C87" s="29" t="s">
        <v>165</v>
      </c>
      <c r="D87" s="56">
        <f>D88</f>
        <v>100</v>
      </c>
      <c r="E87" s="84">
        <f>E88</f>
        <v>100</v>
      </c>
    </row>
    <row r="88" spans="1:5" ht="51">
      <c r="A88" s="21" t="s">
        <v>0</v>
      </c>
      <c r="B88" s="22" t="s">
        <v>166</v>
      </c>
      <c r="C88" s="23" t="s">
        <v>167</v>
      </c>
      <c r="D88" s="52">
        <v>100</v>
      </c>
      <c r="E88" s="78">
        <v>100</v>
      </c>
    </row>
    <row r="89" spans="1:5" ht="51">
      <c r="A89" s="27" t="s">
        <v>2</v>
      </c>
      <c r="B89" s="28" t="s">
        <v>168</v>
      </c>
      <c r="C89" s="29" t="s">
        <v>227</v>
      </c>
      <c r="D89" s="56">
        <f>D90</f>
        <v>60</v>
      </c>
      <c r="E89" s="84">
        <f>E90</f>
        <v>60</v>
      </c>
    </row>
    <row r="90" spans="1:5" ht="51">
      <c r="A90" s="21" t="s">
        <v>182</v>
      </c>
      <c r="B90" s="22" t="s">
        <v>169</v>
      </c>
      <c r="C90" s="23" t="s">
        <v>228</v>
      </c>
      <c r="D90" s="52">
        <v>60</v>
      </c>
      <c r="E90" s="78">
        <v>60</v>
      </c>
    </row>
    <row r="91" spans="1:5" ht="51">
      <c r="A91" s="27" t="s">
        <v>183</v>
      </c>
      <c r="B91" s="28" t="s">
        <v>170</v>
      </c>
      <c r="C91" s="29" t="s">
        <v>171</v>
      </c>
      <c r="D91" s="56">
        <v>360</v>
      </c>
      <c r="E91" s="83">
        <v>360</v>
      </c>
    </row>
    <row r="92" spans="1:5" ht="38.25">
      <c r="A92" s="27" t="s">
        <v>2</v>
      </c>
      <c r="B92" s="28" t="s">
        <v>172</v>
      </c>
      <c r="C92" s="29" t="s">
        <v>173</v>
      </c>
      <c r="D92" s="56">
        <f>D93</f>
        <v>1280</v>
      </c>
      <c r="E92" s="84">
        <f>E93</f>
        <v>1280</v>
      </c>
    </row>
    <row r="93" spans="1:5" ht="51">
      <c r="A93" s="21" t="s">
        <v>184</v>
      </c>
      <c r="B93" s="22" t="s">
        <v>174</v>
      </c>
      <c r="C93" s="23" t="s">
        <v>175</v>
      </c>
      <c r="D93" s="52">
        <v>1280</v>
      </c>
      <c r="E93" s="78">
        <v>1280</v>
      </c>
    </row>
    <row r="94" spans="1:5" ht="25.5">
      <c r="A94" s="27" t="s">
        <v>2</v>
      </c>
      <c r="B94" s="28" t="s">
        <v>176</v>
      </c>
      <c r="C94" s="29" t="s">
        <v>177</v>
      </c>
      <c r="D94" s="56">
        <f>D95</f>
        <v>6160</v>
      </c>
      <c r="E94" s="84">
        <f>E95</f>
        <v>6160</v>
      </c>
    </row>
    <row r="95" spans="1:5" ht="39" thickBot="1">
      <c r="A95" s="24" t="s">
        <v>2</v>
      </c>
      <c r="B95" s="25" t="s">
        <v>178</v>
      </c>
      <c r="C95" s="26" t="s">
        <v>179</v>
      </c>
      <c r="D95" s="53">
        <v>6160</v>
      </c>
      <c r="E95" s="85">
        <v>6160</v>
      </c>
    </row>
    <row r="96" spans="1:5" ht="15.75" thickBot="1">
      <c r="A96" s="34"/>
      <c r="B96" s="12"/>
      <c r="C96" s="35"/>
      <c r="D96" s="57"/>
      <c r="E96" s="86"/>
    </row>
    <row r="97" spans="1:5" ht="15.75" thickBot="1">
      <c r="A97" s="13" t="s">
        <v>2</v>
      </c>
      <c r="B97" s="14" t="s">
        <v>10</v>
      </c>
      <c r="C97" s="15" t="s">
        <v>11</v>
      </c>
      <c r="D97" s="54">
        <f>D98</f>
        <v>870691.08</v>
      </c>
      <c r="E97" s="16">
        <f>E98</f>
        <v>732126.32</v>
      </c>
    </row>
    <row r="98" spans="1:5" ht="43.5" thickBot="1">
      <c r="A98" s="13" t="s">
        <v>2</v>
      </c>
      <c r="B98" s="14" t="s">
        <v>3</v>
      </c>
      <c r="C98" s="15" t="s">
        <v>4</v>
      </c>
      <c r="D98" s="54">
        <f>D99+D102+D111</f>
        <v>870691.08</v>
      </c>
      <c r="E98" s="16">
        <f>E99+E102+E111</f>
        <v>732126.32</v>
      </c>
    </row>
    <row r="99" spans="1:5" ht="29.25" thickBot="1">
      <c r="A99" s="13" t="s">
        <v>2</v>
      </c>
      <c r="B99" s="14" t="s">
        <v>5</v>
      </c>
      <c r="C99" s="15" t="s">
        <v>6</v>
      </c>
      <c r="D99" s="54">
        <f>D100</f>
        <v>187543</v>
      </c>
      <c r="E99" s="16">
        <f>E100</f>
        <v>28941</v>
      </c>
    </row>
    <row r="100" spans="1:5" ht="15">
      <c r="A100" s="36" t="s">
        <v>2</v>
      </c>
      <c r="B100" s="37" t="s">
        <v>229</v>
      </c>
      <c r="C100" s="38" t="s">
        <v>230</v>
      </c>
      <c r="D100" s="58">
        <f>D101</f>
        <v>187543</v>
      </c>
      <c r="E100" s="87">
        <f>E101</f>
        <v>28941</v>
      </c>
    </row>
    <row r="101" spans="1:5" ht="102.75" thickBot="1">
      <c r="A101" s="39" t="s">
        <v>0</v>
      </c>
      <c r="B101" s="40" t="s">
        <v>1</v>
      </c>
      <c r="C101" s="41" t="s">
        <v>231</v>
      </c>
      <c r="D101" s="59">
        <v>187543</v>
      </c>
      <c r="E101" s="79">
        <v>28941</v>
      </c>
    </row>
    <row r="102" spans="1:5" ht="29.25" thickBot="1">
      <c r="A102" s="13" t="s">
        <v>2</v>
      </c>
      <c r="B102" s="14" t="s">
        <v>7</v>
      </c>
      <c r="C102" s="15" t="s">
        <v>232</v>
      </c>
      <c r="D102" s="54">
        <f>D103</f>
        <v>74723.5</v>
      </c>
      <c r="E102" s="16">
        <f>E103</f>
        <v>96150.5</v>
      </c>
    </row>
    <row r="103" spans="1:5" ht="15">
      <c r="A103" s="17" t="s">
        <v>2</v>
      </c>
      <c r="B103" s="18" t="s">
        <v>204</v>
      </c>
      <c r="C103" s="72" t="s">
        <v>205</v>
      </c>
      <c r="D103" s="55">
        <f>SUM(D104:D110)</f>
        <v>74723.5</v>
      </c>
      <c r="E103" s="20">
        <f>SUM(E104:E110)</f>
        <v>96150.5</v>
      </c>
    </row>
    <row r="104" spans="1:5" ht="63.75">
      <c r="A104" s="42" t="s">
        <v>106</v>
      </c>
      <c r="B104" s="43" t="s">
        <v>199</v>
      </c>
      <c r="C104" s="44" t="s">
        <v>233</v>
      </c>
      <c r="D104" s="60">
        <v>4021</v>
      </c>
      <c r="E104" s="88">
        <v>4193</v>
      </c>
    </row>
    <row r="105" spans="1:5" ht="114.75">
      <c r="A105" s="42" t="s">
        <v>197</v>
      </c>
      <c r="B105" s="43" t="s">
        <v>200</v>
      </c>
      <c r="C105" s="44" t="s">
        <v>234</v>
      </c>
      <c r="D105" s="60">
        <v>266.5</v>
      </c>
      <c r="E105" s="88">
        <v>266.5</v>
      </c>
    </row>
    <row r="106" spans="1:5" ht="76.5">
      <c r="A106" s="42" t="s">
        <v>197</v>
      </c>
      <c r="B106" s="43" t="s">
        <v>198</v>
      </c>
      <c r="C106" s="44" t="s">
        <v>235</v>
      </c>
      <c r="D106" s="60">
        <v>36317</v>
      </c>
      <c r="E106" s="88">
        <v>57572</v>
      </c>
    </row>
    <row r="107" spans="1:5" ht="127.5">
      <c r="A107" s="42" t="s">
        <v>188</v>
      </c>
      <c r="B107" s="43" t="s">
        <v>236</v>
      </c>
      <c r="C107" s="45" t="s">
        <v>237</v>
      </c>
      <c r="D107" s="60">
        <v>5915</v>
      </c>
      <c r="E107" s="89">
        <v>5915</v>
      </c>
    </row>
    <row r="108" spans="1:5" ht="76.5">
      <c r="A108" s="42" t="s">
        <v>188</v>
      </c>
      <c r="B108" s="43" t="s">
        <v>190</v>
      </c>
      <c r="C108" s="44" t="s">
        <v>238</v>
      </c>
      <c r="D108" s="60">
        <v>9775</v>
      </c>
      <c r="E108" s="90">
        <v>9775</v>
      </c>
    </row>
    <row r="109" spans="1:5" ht="127.5">
      <c r="A109" s="42" t="s">
        <v>188</v>
      </c>
      <c r="B109" s="43" t="s">
        <v>191</v>
      </c>
      <c r="C109" s="44" t="s">
        <v>239</v>
      </c>
      <c r="D109" s="60">
        <v>13936</v>
      </c>
      <c r="E109" s="91">
        <v>13936</v>
      </c>
    </row>
    <row r="110" spans="1:5" ht="90" thickBot="1">
      <c r="A110" s="42" t="s">
        <v>188</v>
      </c>
      <c r="B110" s="43" t="s">
        <v>194</v>
      </c>
      <c r="C110" s="44" t="s">
        <v>240</v>
      </c>
      <c r="D110" s="60">
        <v>4493</v>
      </c>
      <c r="E110" s="88">
        <v>4493</v>
      </c>
    </row>
    <row r="111" spans="1:5" ht="29.25" thickBot="1">
      <c r="A111" s="13" t="s">
        <v>2</v>
      </c>
      <c r="B111" s="14" t="s">
        <v>8</v>
      </c>
      <c r="C111" s="15" t="s">
        <v>9</v>
      </c>
      <c r="D111" s="54">
        <f>D112+D114+D119+D120+D121+D122+D123+D124+D113</f>
        <v>608424.58</v>
      </c>
      <c r="E111" s="54">
        <f>E112+E114+E119+E120+E121+E122+E123+E124+E113</f>
        <v>607034.82</v>
      </c>
    </row>
    <row r="112" spans="1:5" ht="38.25">
      <c r="A112" s="46" t="s">
        <v>70</v>
      </c>
      <c r="B112" s="47" t="s">
        <v>201</v>
      </c>
      <c r="C112" s="48" t="s">
        <v>241</v>
      </c>
      <c r="D112" s="61">
        <v>3900</v>
      </c>
      <c r="E112" s="92">
        <v>3900</v>
      </c>
    </row>
    <row r="113" spans="1:5" ht="89.25">
      <c r="A113" s="46" t="s">
        <v>70</v>
      </c>
      <c r="B113" s="47" t="s">
        <v>255</v>
      </c>
      <c r="C113" s="48" t="s">
        <v>256</v>
      </c>
      <c r="D113" s="61">
        <v>62.1</v>
      </c>
      <c r="E113" s="92"/>
    </row>
    <row r="114" spans="1:5" ht="25.5">
      <c r="A114" s="27" t="s">
        <v>2</v>
      </c>
      <c r="B114" s="73" t="s">
        <v>242</v>
      </c>
      <c r="C114" s="29" t="s">
        <v>206</v>
      </c>
      <c r="D114" s="65">
        <f>SUM(D115:D118)</f>
        <v>5771.5</v>
      </c>
      <c r="E114" s="93">
        <f>SUM(E115:E118)</f>
        <v>5771.5</v>
      </c>
    </row>
    <row r="115" spans="1:5" ht="63.75">
      <c r="A115" s="42" t="s">
        <v>70</v>
      </c>
      <c r="B115" s="43" t="s">
        <v>207</v>
      </c>
      <c r="C115" s="44" t="s">
        <v>243</v>
      </c>
      <c r="D115" s="60">
        <v>818.5</v>
      </c>
      <c r="E115" s="88">
        <v>818.5</v>
      </c>
    </row>
    <row r="116" spans="1:5" ht="102">
      <c r="A116" s="42" t="s">
        <v>70</v>
      </c>
      <c r="B116" s="43" t="s">
        <v>208</v>
      </c>
      <c r="C116" s="44" t="s">
        <v>244</v>
      </c>
      <c r="D116" s="60">
        <v>861</v>
      </c>
      <c r="E116" s="88">
        <v>861</v>
      </c>
    </row>
    <row r="117" spans="1:5" ht="102">
      <c r="A117" s="42" t="s">
        <v>188</v>
      </c>
      <c r="B117" s="43" t="s">
        <v>209</v>
      </c>
      <c r="C117" s="44" t="s">
        <v>245</v>
      </c>
      <c r="D117" s="60">
        <v>2810</v>
      </c>
      <c r="E117" s="88">
        <v>2810</v>
      </c>
    </row>
    <row r="118" spans="1:5" ht="76.5">
      <c r="A118" s="42" t="s">
        <v>188</v>
      </c>
      <c r="B118" s="43" t="s">
        <v>192</v>
      </c>
      <c r="C118" s="44" t="s">
        <v>246</v>
      </c>
      <c r="D118" s="60">
        <v>1282</v>
      </c>
      <c r="E118" s="88">
        <v>1282</v>
      </c>
    </row>
    <row r="119" spans="1:5" ht="76.5">
      <c r="A119" s="21" t="s">
        <v>188</v>
      </c>
      <c r="B119" s="22" t="s">
        <v>195</v>
      </c>
      <c r="C119" s="23" t="s">
        <v>247</v>
      </c>
      <c r="D119" s="62">
        <v>48163</v>
      </c>
      <c r="E119" s="78">
        <v>48163</v>
      </c>
    </row>
    <row r="120" spans="1:5" ht="89.25">
      <c r="A120" s="21" t="s">
        <v>188</v>
      </c>
      <c r="B120" s="22" t="s">
        <v>193</v>
      </c>
      <c r="C120" s="23" t="s">
        <v>248</v>
      </c>
      <c r="D120" s="62">
        <v>24379</v>
      </c>
      <c r="E120" s="78">
        <v>24379</v>
      </c>
    </row>
    <row r="121" spans="1:5" ht="114.75">
      <c r="A121" s="21" t="s">
        <v>70</v>
      </c>
      <c r="B121" s="22" t="s">
        <v>249</v>
      </c>
      <c r="C121" s="23" t="s">
        <v>250</v>
      </c>
      <c r="D121" s="62">
        <v>2365.92</v>
      </c>
      <c r="E121" s="78">
        <v>2365.92</v>
      </c>
    </row>
    <row r="122" spans="1:5" ht="76.5">
      <c r="A122" s="24" t="s">
        <v>70</v>
      </c>
      <c r="B122" s="75" t="s">
        <v>186</v>
      </c>
      <c r="C122" s="26" t="s">
        <v>251</v>
      </c>
      <c r="D122" s="76">
        <v>48.16</v>
      </c>
      <c r="E122" s="79">
        <v>45</v>
      </c>
    </row>
    <row r="123" spans="1:5" ht="89.25">
      <c r="A123" s="21" t="s">
        <v>188</v>
      </c>
      <c r="B123" s="22" t="s">
        <v>196</v>
      </c>
      <c r="C123" s="23" t="s">
        <v>252</v>
      </c>
      <c r="D123" s="62">
        <v>10595.9</v>
      </c>
      <c r="E123" s="94">
        <v>9271.4</v>
      </c>
    </row>
    <row r="124" spans="1:5" ht="15">
      <c r="A124" s="27" t="s">
        <v>2</v>
      </c>
      <c r="B124" s="73" t="s">
        <v>203</v>
      </c>
      <c r="C124" s="74" t="s">
        <v>202</v>
      </c>
      <c r="D124" s="56">
        <f>SUM(D125:D126)</f>
        <v>513139</v>
      </c>
      <c r="E124" s="84">
        <f>SUM(E125:E126)</f>
        <v>513139</v>
      </c>
    </row>
    <row r="125" spans="1:5" ht="127.5">
      <c r="A125" s="42" t="s">
        <v>188</v>
      </c>
      <c r="B125" s="43" t="s">
        <v>187</v>
      </c>
      <c r="C125" s="44" t="s">
        <v>253</v>
      </c>
      <c r="D125" s="63">
        <v>295455</v>
      </c>
      <c r="E125" s="90">
        <v>295455</v>
      </c>
    </row>
    <row r="126" spans="1:5" ht="77.25" thickBot="1">
      <c r="A126" s="95" t="s">
        <v>188</v>
      </c>
      <c r="B126" s="49" t="s">
        <v>189</v>
      </c>
      <c r="C126" s="50" t="s">
        <v>254</v>
      </c>
      <c r="D126" s="64">
        <v>217684</v>
      </c>
      <c r="E126" s="96">
        <v>217684</v>
      </c>
    </row>
    <row r="127" spans="1:5" ht="15.75" thickBot="1">
      <c r="A127" s="10"/>
      <c r="B127" s="11"/>
      <c r="C127" s="51" t="s">
        <v>185</v>
      </c>
      <c r="D127" s="54">
        <f>D97+D9</f>
        <v>1602186.18</v>
      </c>
      <c r="E127" s="16">
        <f>E97+E9</f>
        <v>1517607.3199999998</v>
      </c>
    </row>
  </sheetData>
  <sheetProtection/>
  <mergeCells count="8">
    <mergeCell ref="A7:B7"/>
    <mergeCell ref="C7:C8"/>
    <mergeCell ref="D7:D8"/>
    <mergeCell ref="E7:E8"/>
    <mergeCell ref="C1:E1"/>
    <mergeCell ref="C2:E2"/>
    <mergeCell ref="C3:E3"/>
    <mergeCell ref="B5:E5"/>
  </mergeCells>
  <printOptions/>
  <pageMargins left="0.31496062992125984" right="0.2362204724409449" top="0.3937007874015748" bottom="0.31496062992125984" header="0.31496062992125984" footer="0.31496062992125984"/>
  <pageSetup horizontalDpi="600" verticalDpi="600" orientation="portrait" paperSize="9" scale="80" r:id="rId1"/>
  <headerFooter differentFirst="1">
    <oddFooter>&amp;R&amp;P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Славнова</dc:creator>
  <cp:keywords/>
  <dc:description/>
  <cp:lastModifiedBy>Славнова</cp:lastModifiedBy>
  <cp:lastPrinted>2014-11-11T06:36:25Z</cp:lastPrinted>
  <dcterms:created xsi:type="dcterms:W3CDTF">2013-10-23T07:21:25Z</dcterms:created>
  <dcterms:modified xsi:type="dcterms:W3CDTF">2014-11-11T06:41:03Z</dcterms:modified>
  <cp:category/>
  <cp:version/>
  <cp:contentType/>
  <cp:contentStatus/>
</cp:coreProperties>
</file>