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85" windowWidth="7680" windowHeight="87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<sst xmlns="http://schemas.openxmlformats.org/spreadsheetml/2006/main" count="1045" uniqueCount="489">
  <si>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</si>
  <si>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</si>
  <si>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</si>
  <si>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(Иные бюджетные ассигнования)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</si>
  <si>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</si>
  <si>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</si>
  <si>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</si>
  <si>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"Развитие образования в округе Муром на 2015-2017 годы" (Капитальные вложения в объекты государственной (муниципальной) собственности)</t>
  </si>
  <si>
    <t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</si>
  <si>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округа Муром на плановый период 2016 и 2017 годов</t>
  </si>
  <si>
    <t xml:space="preserve">                                                                                     Приложение № 13</t>
  </si>
  <si>
    <t>6</t>
  </si>
  <si>
    <t>Обеспечение деятельности детских дошкольных учреждений в рамках подпрограммы «Совершенствование организации питания воспитанников дошкольных 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</si>
  <si>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1710000</t>
  </si>
  <si>
    <t>1830Ш59</t>
  </si>
  <si>
    <t>Обеспечение деятельности общеобразовательных учреждений в рамках  подпрограммы "Доступная среда"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</si>
  <si>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"Благоустройство территории округа Муром на 2015-2017 годы"</t>
  </si>
  <si>
    <t>Расходы на выплаты по оплате труда муниципальных служащих органов местного самоуправления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</si>
  <si>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2000011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</si>
  <si>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</si>
  <si>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2000019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</si>
  <si>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</si>
  <si>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</si>
  <si>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2000359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</si>
  <si>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</si>
  <si>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</si>
  <si>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2000Ц59</t>
  </si>
  <si>
    <t>Подпрограмма "Техническое обслуживание и энергосбережение сетей уличного освещения на 2015-2017 годы"</t>
  </si>
  <si>
    <t>2010000</t>
  </si>
  <si>
    <t>2011009</t>
  </si>
  <si>
    <t>Подпрограмма "Оптимизация баланса образования, использования, обезвреживания, размещения отходов производства и потребления округа Муром на 2015-2017 годы"</t>
  </si>
  <si>
    <t>2020000</t>
  </si>
  <si>
    <t>Обеспечение деятельности  муниципального бюджетного учреждения «Благоустройство»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</si>
  <si>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2020459</t>
  </si>
  <si>
    <t>Подпрограмма "Праздничное оформление и содержание мест массового отдыха населения округа Муром на 2015-2017 годы"</t>
  </si>
  <si>
    <t>2030000</t>
  </si>
  <si>
    <t>2030459</t>
  </si>
  <si>
    <t>Подпрограмма "Озеленение территории округа Муром на 2015-2017 годы"</t>
  </si>
  <si>
    <t>2040000</t>
  </si>
  <si>
    <t>2040459</t>
  </si>
  <si>
    <t>Обеспечение деятельности  муниципального бюджетного учреждения «Благоустройство» в рамках подпрограммы «Озеленение территории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</si>
  <si>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Подпрограмма "Содержание и ремонт объектов благоустройства округа Муром на 2015-2017 годы"</t>
  </si>
  <si>
    <t>2050000</t>
  </si>
  <si>
    <t>ВОПРОС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</si>
  <si>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2015-2017 годы (Закупка товаров, работ и услуг для обеспечения государственных (муниципальных) нужд)</t>
  </si>
  <si>
    <t>Муниципальная программа по приведению в нормативное состояние автомобильных дорог общего пользования местного значения  в округе Муром на 2015-2017 годы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</si>
  <si>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 в округе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</si>
  <si>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"Обеспечение жильем молодых семей округа Муром на 2015-2017 годы"</t>
  </si>
  <si>
    <t>Обеспечение жильем молодых семей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</si>
  <si>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в 2015-2017 годах"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</si>
  <si>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2015-2017 годах" (Капитальные вложения в объекты государственной (муниципальной) собственности)</t>
  </si>
  <si>
    <t>Муниципальная программа "Комплексные меры по профилактике правонарушений в округе Муром на 2015-2017 годы"</t>
  </si>
  <si>
    <t>Реализация решения Совета народных депутатов от 25.09.2012 №252 "Об утверждении Положения о выплате денежной компенсации членам домовых и уличных комитетов в новой редакции"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(Социальное обеспечение и иные выплаты населению)</t>
  </si>
  <si>
    <t>2321003</t>
  </si>
  <si>
    <t>Автоматизация и информатизация рабочих мест работников органов местного самоуправления и подведомственных учреждений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государственных (муниципальных) нужд)</t>
  </si>
  <si>
    <t>2321014</t>
  </si>
  <si>
    <t xml:space="preserve">Техническое обслуживание автоматизированного рабочего места муниципального служащего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государственных (муниципальных) нужд) </t>
  </si>
  <si>
    <t>2321015</t>
  </si>
  <si>
    <t>Подпрограмма «Повышение качества предоставления муниципальных услуг, исполнения муниципальных функций и переданных государственных полномочий»</t>
  </si>
  <si>
    <t>2310000</t>
  </si>
  <si>
    <t>Расходы на выплаты по оплате труда Главы муниципального образования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</si>
  <si>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231Г011</t>
  </si>
  <si>
    <t>Расходы на выплаты по оплате труда муниципальных служащих органов местного самоуправления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</si>
  <si>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2310011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</si>
  <si>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"Муниципальное управление" на 2015-2017 годы (Иные бюджетные ассигнования)</t>
  </si>
  <si>
    <t>2315055</t>
  </si>
  <si>
    <t>2315120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</si>
  <si>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"Муниципальное управление" на 2015-2017 годы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</si>
  <si>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</si>
  <si>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</si>
  <si>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</si>
  <si>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</si>
  <si>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</si>
  <si>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</si>
  <si>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0602004</t>
  </si>
  <si>
    <t>0602005</t>
  </si>
  <si>
    <t>0607015</t>
  </si>
  <si>
    <t>0702009</t>
  </si>
  <si>
    <t>Предоставление социальных выплат молодым семьям на приобретение (строительство) жилья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</si>
  <si>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Предоставление грантов начинающим субъектам малого и среднего предпринимательства на создание собственного бизнеса в рамках муниципальной программы содействия развитию малого и среднего предпринимательства в округе Муром на 2015-2017 годы (Иные бюджетные ассигнования)</t>
  </si>
  <si>
    <t>1106003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</si>
  <si>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обеспечения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</si>
  <si>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</si>
  <si>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</si>
  <si>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Обеспечение жильем отдельных категорий граждан, установленных Федеральным законом от 12 января 1995 года N5-ФЗ "О ветеранах", в соответствии с Указом Президента Российской Федерации от 7 мая 2008 года N714 "Об обеспечении жильем ветеранов Великой Отечественной войны 1941 - 1945 годов",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</si>
  <si>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2315134</t>
  </si>
  <si>
    <t>2315135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</si>
  <si>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</si>
  <si>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2315930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</si>
  <si>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(Закупка товаров, работ и услуг для  обеспечения государственных (муниципальных) нужд)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</si>
  <si>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</si>
  <si>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2317001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</si>
  <si>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(Закупка товаров, работ и услуг для  обеспечения государственных (муниципальных) нужд)</t>
  </si>
  <si>
    <t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</si>
  <si>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2317002</t>
  </si>
  <si>
    <t xml:space="preserve"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(Закупка товаров, работ и услуг для  обеспечения государственных (муниципальных) нужд)
</t>
  </si>
  <si>
    <t>2317055</t>
  </si>
  <si>
    <t>2051010</t>
  </si>
  <si>
    <t>2051011</t>
  </si>
  <si>
    <t>Муниципальная программа "Развитие физической культуры и спорта в округе Муром на 2015-2017 годы"</t>
  </si>
  <si>
    <t>Подпрограмма "Развитие массового спорта и формирования здорового образа жизни населения на 2015-2017 годы"</t>
  </si>
  <si>
    <t>2210000</t>
  </si>
  <si>
    <t>2210011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</si>
  <si>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</si>
  <si>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государственных (муниципальных) нужд)</t>
  </si>
  <si>
    <t>2210019</t>
  </si>
  <si>
    <t>2210021</t>
  </si>
  <si>
    <t>Расходы на проведение мероприятий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</si>
  <si>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2210И59</t>
  </si>
  <si>
    <t>Обеспечение деятельности учреждений по внешкольной работе с детьми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</si>
  <si>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2210Ц59</t>
  </si>
  <si>
    <t>Обеспечение деятельности централизованных бухгалтерий в рамках подпрограммы "Развитие массового спорта и формирование здорового образа жизни населения на 2015- 2017 годы" муниципальной программы "Развитие физической культуры и спорта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</si>
  <si>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обеспечения государственных (муниципальных) нужд)</t>
  </si>
  <si>
    <t>2212001</t>
  </si>
  <si>
    <t>2217046</t>
  </si>
  <si>
    <t>Подпрограмма "Поддержка развития футбола в округе Муром на 2015-2017 годы"</t>
  </si>
  <si>
    <t>2220000</t>
  </si>
  <si>
    <t>2220021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</si>
  <si>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</si>
  <si>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</si>
  <si>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</si>
  <si>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</si>
  <si>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</si>
  <si>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(Социальное обеспечение и иные выплаты населению)</t>
  </si>
  <si>
    <t>Подпрограмма "Развитие дошкольного образования в округе Муром на 2015-2017 годы"</t>
  </si>
  <si>
    <t>Модернизация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</si>
  <si>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детских дошкольных учреждений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</si>
  <si>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</si>
  <si>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обеспечения государственных (муниципальных) нужд)</t>
  </si>
  <si>
    <t>Муниципальная программа сохранения и развития культуры округа Муром на 2015-2017 годы</t>
  </si>
  <si>
    <t>2400000</t>
  </si>
  <si>
    <t>2400Б59</t>
  </si>
  <si>
    <t>Обеспечение деятельности библиотек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</si>
  <si>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2400Г59</t>
  </si>
  <si>
    <t>Обеспечение деятельности учреждений  в сфере культуры в рамках муниципальной программы сохранения и развития культуры округа Муром на 2015-2017 годы  (Предоставление субсидий бюджетным, автономным учреждениям и иным некоммерческим организациям)</t>
  </si>
  <si>
    <t>2400И59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</si>
  <si>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</si>
  <si>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>0,0</t>
  </si>
  <si>
    <t>2020021</t>
  </si>
  <si>
    <t>Расходы на проведение мероприятий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</si>
  <si>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2030021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</si>
  <si>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</si>
  <si>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подпрограммы "Совершенствование организации питания обучающихся общеобразовательных учреждений округа Муром на 2015-2017 годы" муниципальной программы "Совершенствование организации питания обучающихся и воспитанников  образовательных учреждений округа Муром на 2015-2017 годы" (Предоставление субсидий бюджетным, автономным учреждениям и иным некоммерческим организациям)</t>
  </si>
  <si>
    <t>Ежемесячные денежные выплаты заслуженным работникам физической культуры и спорта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(Социальное обеспечение и иные выплаты населению)</t>
  </si>
  <si>
    <t>Подпрограмма «Освещение вопросов деятельности Администрации округа Муром»</t>
  </si>
  <si>
    <t>Обеспечение деятельности муниципального автономного учреждения "Муромский меридиан" в рамках подпрограммы «Освещение вопросов деятельности Администрации округа Муром» муниципальной программы округа Муром "Муниципальное управление" на 2015-2017 годы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</si>
  <si>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</si>
  <si>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</si>
  <si>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Подпрограмма "Доступная среда" на 2015-2017 годы"</t>
  </si>
  <si>
    <t>0606001</t>
  </si>
  <si>
    <t>0606002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</si>
  <si>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</si>
  <si>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Возмещение потерь в доходах организаций автомобильного транспорта от реализации билетов, связанных с сезонным снижением тарифов, 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</si>
  <si>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План на 2017 год</t>
  </si>
  <si>
    <t>0105</t>
  </si>
  <si>
    <t>2001005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</si>
  <si>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 (Иные бюджетные ассигнования)</t>
  </si>
  <si>
    <t>0300021</t>
  </si>
  <si>
    <t>Расходы на проведение мероприятий в рамках муниципальной программы «Реконструкция и капитальный ремонт общего имущества многоквартирных домов в округе Муром на 2015-2017 годы» (Иные бюджетные ассигнования)</t>
  </si>
  <si>
    <t>2330000</t>
  </si>
  <si>
    <t>2330559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</si>
  <si>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(Иные бюджетные ассигнования)</t>
  </si>
  <si>
    <t>2320759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</si>
  <si>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</si>
  <si>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(Социальное обеспечение и иные выплаты населению)</t>
  </si>
  <si>
    <t>2407039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</si>
  <si>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</si>
  <si>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"Молодежь Мурома" на 2015-2017 годы</t>
  </si>
  <si>
    <t>2500000</t>
  </si>
  <si>
    <t>Подпрограмма "Совершенствование и развитие мероприятий по работе с молодежью на 2015-2017 годы"</t>
  </si>
  <si>
    <t>2510000</t>
  </si>
  <si>
    <t>Расходы на выплаты по оплате труда муниципальных служащих органов местного самоуправления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</si>
  <si>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</si>
  <si>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</si>
  <si>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2510011</t>
  </si>
  <si>
    <t>2510019</t>
  </si>
  <si>
    <t>2510021</t>
  </si>
  <si>
    <t>Расходы на проведение мероприятий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</si>
  <si>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2510Ц59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</si>
  <si>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</si>
  <si>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</si>
  <si>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</si>
  <si>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Подпрограмма "Совершенствование и развитие дополнительного образования детей в МБОУДОД ЦРТДЮ "Орленок""</t>
  </si>
  <si>
    <t>2520000</t>
  </si>
  <si>
    <t>2520И59</t>
  </si>
  <si>
    <t>2527046</t>
  </si>
  <si>
    <t>Муниципальная программа "Совершенствование управления муниципальной собственностью муниципального образования округ Муром на 2015-2017 годы"</t>
  </si>
  <si>
    <t>2600000</t>
  </si>
  <si>
    <t>2600011</t>
  </si>
  <si>
    <t>2600019</t>
  </si>
  <si>
    <t>Расходы на выплаты по оплате труда муниципальных служащих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</si>
  <si>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</si>
  <si>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</si>
  <si>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2601005</t>
  </si>
  <si>
    <t>2601007</t>
  </si>
  <si>
    <t>Уплата налогов и сборов за объекты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</si>
  <si>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Муниципальная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годы"</t>
  </si>
  <si>
    <t>Обеспечение деятельности  многофункционального центра предоставления государственных и муниципальных услуг в рамках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годы"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</si>
  <si>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</si>
  <si>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</si>
  <si>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</si>
  <si>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управления муниципальными финансами и муниципальным долгом округа Муром на 2015-2017 годы</t>
  </si>
  <si>
    <t xml:space="preserve">Подпрограмма "Нормативно-методическое обеспечение и организация бюджетного процесса в округе Муром на 2015-2017 годы" </t>
  </si>
  <si>
    <t>Расходы на выплаты по оплате труда муниципальных служащих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</si>
  <si>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</si>
  <si>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</si>
  <si>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Подпрограмма "Управление муниципальным долгом округа Муром в 2015-2017 годах"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</si>
  <si>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 (Обслуживание государственного (муниципального) долга)</t>
  </si>
  <si>
    <t>Муниципальная программа "Совершенствование организации отдыха детей и подростков округа Муром на 2015-2017 годы"</t>
  </si>
  <si>
    <t>Софинансирование расходов по оздоровлению детей в каникулярное время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</si>
  <si>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"Развитие образования в округе Муром на 2015-2017 годы"</t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</si>
  <si>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</si>
  <si>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</si>
  <si>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(Иные бюджетные ассигнования)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</si>
  <si>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</si>
  <si>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</si>
  <si>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</si>
  <si>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 (Иные бюджетные ассигнования)</t>
  </si>
  <si>
    <t>Обеспечение деятельности централизованных бухгалтерий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</si>
  <si>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"Развитие образования в округе Муром на 2015-2017 годы" (Закупка товаров, работ и услуг для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</si>
  <si>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"Развитие образования в округе Муром на 2015-2017 годы" (Иные бюджетные ассигнования)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</si>
  <si>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</si>
  <si>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«Обеспечение условий для осуществления деятельности Администрации округа Муром. Информатизация органов местного самоуправления»</t>
  </si>
  <si>
    <t>2320000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</si>
  <si>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</si>
  <si>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2320159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</si>
  <si>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(Закупка товаров, работ и услуг для  обеспечения государственных (муниципальных) нужд)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</si>
  <si>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(Иные бюджетные ассигнования)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</si>
  <si>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</si>
  <si>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деятельности государственных (муниципальных) нужд)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</si>
  <si>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</si>
  <si>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2320Ц59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</si>
  <si>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"Муниципальное управление" на 2015-2017 годы (Закупка товаров, работ и услуг для  обеспечения государственных (муниципальных) нужд)</t>
  </si>
  <si>
    <t>Проведение государственных праздников и дат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"Муниципальное управление" на 2015-2017 годы (Закупка товаров, работ и услуг для  обеспечения государственных (муниципальных) нужд)</t>
  </si>
  <si>
    <t>2321002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</si>
  <si>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годы»(Иные бюджетные ассигнования)</t>
  </si>
  <si>
    <t>9900000</t>
  </si>
  <si>
    <t>99Д0000</t>
  </si>
  <si>
    <t>Непрограммные расходы органов местного самоуправления</t>
  </si>
  <si>
    <t>99Д0011</t>
  </si>
  <si>
    <t>99П0000</t>
  </si>
  <si>
    <t>99П0011</t>
  </si>
  <si>
    <t>Непрограммные расходы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</si>
  <si>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</si>
  <si>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9990019</t>
  </si>
  <si>
    <t>Расходы на обеспечение функций органов местного самоуправления в рамках непрограммных расходов органов местного самоуправления 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</si>
  <si>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местного самоуправления (Иные бюджетные ассигнования)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</si>
  <si>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 (Иные бюджетные ассигнования)</t>
  </si>
  <si>
    <t>Исполнение судебных актов в рамках непрограммных расходов органов местного самоуправления (Иные бюджетные ассигнования)</t>
  </si>
  <si>
    <t>Муниципальная программа "Совершенствование организации питания обучающихся и воспитанников образовательных учреждений  округа Муром на 2015-2017 годы"</t>
  </si>
  <si>
    <t>Муниципальная программа  "Энергосбережение и повышение энергетической эффективности в округе Муром на 2015-2017 годы"</t>
  </si>
  <si>
    <t>Установка частотных преобразователей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(Капитальные вложения в объекты государственной (муниципальной) собственности)</t>
  </si>
  <si>
    <t>Установка приборов учета тепловой энергии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(Капитальные вложения в объекты государственной (муниципальной) собственности)</t>
  </si>
  <si>
    <t>Муниципальная программа "Социальное жилье на 2015-2017 годы"</t>
  </si>
  <si>
    <t>Расходы на проведение мероприятий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</si>
  <si>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Строительство жилья и приобретение жилых помещений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</si>
  <si>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2</t>
  </si>
  <si>
    <t>к Решению Совета народных депутатов</t>
  </si>
  <si>
    <t>от __________ № _____</t>
  </si>
  <si>
    <t>Подпрограмма "Повышение эффективности бюджетных расходов округа Муром на период до 2017 года"</t>
  </si>
  <si>
    <t>Расходы на проведение мероприятий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</si>
  <si>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</si>
  <si>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</si>
  <si>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«Реконструкция и капитальный ремонт общего имущества многоквартирных домов в округе Муром на 2015-2017 годы» (Закупка товаров, работ и услуг для обеспечения государственных (муниципальных) нужд)</t>
  </si>
  <si>
    <t>0311017</t>
  </si>
  <si>
    <t>Муниципальная программа по обеспечению безопасности дорожного движения и транспортного обслуживания населения на территории округа Муром на 2015-2017 годы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</si>
  <si>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</si>
  <si>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годы"(Социальное обеспечение и иные выплаты населению)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</si>
  <si>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</si>
  <si>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Подпрограмма "Развитие общего и дополнительного образования детей в округе Муром на 2015-2017 годы"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</si>
  <si>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</si>
  <si>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</si>
  <si>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</si>
  <si>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</si>
  <si>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</si>
  <si>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</si>
  <si>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</si>
  <si>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</si>
  <si>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(Иные бюджетные ассигнования)</t>
  </si>
  <si>
    <t>Уличное освещение  в рамках подпрограммы «Техническое обслуживание и энергоснабжение сетей уличного освещения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</si>
  <si>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Расходы на проведение мероприятий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</si>
  <si>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«Благоустройство»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</si>
  <si>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Организация и содержание мест захоронения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</si>
  <si>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</si>
  <si>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</si>
  <si>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</si>
  <si>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</si>
  <si>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</si>
  <si>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</si>
  <si>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1200021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</si>
  <si>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</si>
  <si>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1202002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</si>
  <si>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</si>
  <si>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</si>
  <si>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1206004</t>
  </si>
  <si>
    <t>Предоставление на конкурсной основе субсидий и грантов социально-ориентированным  некоммерческим организациям на реализацию 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(Предоставление субсидий бюджетным, автономным учреждениям и иным некоммерческим организациям)</t>
  </si>
  <si>
    <t>1400259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</si>
  <si>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</si>
  <si>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</si>
  <si>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(Иные бюджетные ассигнования)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</si>
  <si>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</si>
  <si>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1531016</t>
  </si>
  <si>
    <t>Обеспечение деятельности учреждений по внешкольной работе с детьми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</si>
  <si>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1600И59</t>
  </si>
  <si>
    <t>Обеспечение деятельности общеобразовательных учреждений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</si>
  <si>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1600Ш59</t>
  </si>
  <si>
    <t>Подпрограмма "Совершенствование организации питания обучающихся общеобразовательных учреждений округа Муром на 2015-2017 годы"</t>
  </si>
  <si>
    <t>1710Ш59</t>
  </si>
  <si>
    <t>Обеспечение деятельности общеобразовательных учреждений  в рамках подпрограммы «Совершенствование организации питания обучающихся общеобразовательных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</si>
  <si>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1717051</t>
  </si>
  <si>
    <t>Подпрограмма "Совершенствование организации питания воспитанников дошкольных образовательных учреждений округа Муром на 2015-2017 годы"</t>
  </si>
  <si>
    <t>1720000</t>
  </si>
  <si>
    <t>1720Д59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</si>
  <si>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</si>
  <si>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</si>
  <si>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подпрограммы  «Поддержка развития футбола в округе Муром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</si>
  <si>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Муниципальная программа округа Муром "Муниципальное управление" на 2015-2017 годы</t>
  </si>
  <si>
    <t>2300000</t>
  </si>
  <si>
    <t>0405</t>
  </si>
  <si>
    <t>Наименование</t>
  </si>
  <si>
    <t>0102</t>
  </si>
  <si>
    <t>0103</t>
  </si>
  <si>
    <t>0309</t>
  </si>
  <si>
    <t>0501</t>
  </si>
  <si>
    <t>0502</t>
  </si>
  <si>
    <t>0701</t>
  </si>
  <si>
    <t>0702</t>
  </si>
  <si>
    <t>0707</t>
  </si>
  <si>
    <t>0709</t>
  </si>
  <si>
    <t>0801</t>
  </si>
  <si>
    <t>1001</t>
  </si>
  <si>
    <t>1004</t>
  </si>
  <si>
    <t>Целевые статьи</t>
  </si>
  <si>
    <t>Виды расходов</t>
  </si>
  <si>
    <t>0000000</t>
  </si>
  <si>
    <t>000</t>
  </si>
  <si>
    <t>1003</t>
  </si>
  <si>
    <t>0106</t>
  </si>
  <si>
    <t>Раздел,                 подраздел</t>
  </si>
  <si>
    <t>0409</t>
  </si>
  <si>
    <t>0412</t>
  </si>
  <si>
    <t>0503</t>
  </si>
  <si>
    <t>0505</t>
  </si>
  <si>
    <t>0605</t>
  </si>
  <si>
    <t>0408</t>
  </si>
  <si>
    <t>1201</t>
  </si>
  <si>
    <t>1202</t>
  </si>
  <si>
    <t>1301</t>
  </si>
  <si>
    <t>1102</t>
  </si>
  <si>
    <t>1105</t>
  </si>
  <si>
    <t>0804</t>
  </si>
  <si>
    <t>0111</t>
  </si>
  <si>
    <t>0113</t>
  </si>
  <si>
    <t>3</t>
  </si>
  <si>
    <t>4</t>
  </si>
  <si>
    <t>1</t>
  </si>
  <si>
    <t>5</t>
  </si>
  <si>
    <t>0000</t>
  </si>
  <si>
    <t>ВСЕГО РАСХОДОВ:</t>
  </si>
  <si>
    <t>0314</t>
  </si>
  <si>
    <t>0900021</t>
  </si>
  <si>
    <t>1202003</t>
  </si>
  <si>
    <t>9991001</t>
  </si>
  <si>
    <t>1000021</t>
  </si>
  <si>
    <t>0600021</t>
  </si>
  <si>
    <t>0400021</t>
  </si>
  <si>
    <t>0104001</t>
  </si>
  <si>
    <t>0204001</t>
  </si>
  <si>
    <t>0500021</t>
  </si>
  <si>
    <t>100</t>
  </si>
  <si>
    <t>200</t>
  </si>
  <si>
    <t>800</t>
  </si>
  <si>
    <t>300</t>
  </si>
  <si>
    <t>600</t>
  </si>
  <si>
    <t>Расходы на выплаты по оплате труда Председателя представительного органа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</si>
  <si>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депутатов представительного органа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</si>
  <si>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</si>
  <si>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700</t>
  </si>
  <si>
    <t>1100659</t>
  </si>
  <si>
    <t>0100000</t>
  </si>
  <si>
    <t>0200000</t>
  </si>
  <si>
    <t>0300000</t>
  </si>
  <si>
    <t>0400000</t>
  </si>
  <si>
    <t>0500000</t>
  </si>
  <si>
    <t>0600000</t>
  </si>
  <si>
    <t>0700000</t>
  </si>
  <si>
    <t>0900000</t>
  </si>
  <si>
    <t>1000000</t>
  </si>
  <si>
    <t>1100000</t>
  </si>
  <si>
    <t>1200000</t>
  </si>
  <si>
    <t>1400000</t>
  </si>
  <si>
    <t>1500000</t>
  </si>
  <si>
    <t>1600000</t>
  </si>
  <si>
    <t>1700000</t>
  </si>
  <si>
    <t>1300000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</si>
  <si>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</si>
  <si>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</si>
  <si>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0800000</t>
  </si>
  <si>
    <t>1200159</t>
  </si>
  <si>
    <t>1201013</t>
  </si>
  <si>
    <t>1006</t>
  </si>
  <si>
    <t>1202007</t>
  </si>
  <si>
    <t>1202008</t>
  </si>
  <si>
    <t>1300Ф59</t>
  </si>
  <si>
    <t>1400021</t>
  </si>
  <si>
    <t>1510000</t>
  </si>
  <si>
    <t>1510011</t>
  </si>
  <si>
    <t>1510019</t>
  </si>
  <si>
    <t>1520000</t>
  </si>
  <si>
    <t>1521006</t>
  </si>
  <si>
    <t>1530000</t>
  </si>
  <si>
    <t>1607050</t>
  </si>
  <si>
    <t>1800000</t>
  </si>
  <si>
    <t>1800011</t>
  </si>
  <si>
    <t>1800019</t>
  </si>
  <si>
    <t>1800П59</t>
  </si>
  <si>
    <t>1800Ц59</t>
  </si>
  <si>
    <t>1805082</t>
  </si>
  <si>
    <t>1807007</t>
  </si>
  <si>
    <t>1807059</t>
  </si>
  <si>
    <t>1807082</t>
  </si>
  <si>
    <t>1810000</t>
  </si>
  <si>
    <t>1810Д21</t>
  </si>
  <si>
    <t>1810Д59</t>
  </si>
  <si>
    <t>1817049</t>
  </si>
  <si>
    <t>1817054</t>
  </si>
  <si>
    <t>1817056</t>
  </si>
  <si>
    <t>1817059</t>
  </si>
  <si>
    <t>1820000</t>
  </si>
  <si>
    <t>1820И59</t>
  </si>
  <si>
    <t>1820Ш59</t>
  </si>
  <si>
    <t>1827047</t>
  </si>
  <si>
    <t>1827059</t>
  </si>
  <si>
    <t>18Б7065</t>
  </si>
  <si>
    <t>18Г7065</t>
  </si>
  <si>
    <t>18Д7065</t>
  </si>
  <si>
    <t>0104</t>
  </si>
  <si>
    <t>9990000</t>
  </si>
  <si>
    <t>План на 2016 год</t>
  </si>
  <si>
    <t>1900000</t>
  </si>
  <si>
    <t>1904006</t>
  </si>
  <si>
    <t>1904007</t>
  </si>
  <si>
    <t>9991004</t>
  </si>
  <si>
    <t>0907033</t>
  </si>
  <si>
    <t>1830000</t>
  </si>
  <si>
    <t>2000000</t>
  </si>
  <si>
    <t>0507005</t>
  </si>
  <si>
    <t>1827046</t>
  </si>
  <si>
    <t>0200021</t>
  </si>
  <si>
    <t>за счет средств округа</t>
  </si>
  <si>
    <t>0809503</t>
  </si>
  <si>
    <t>0809603</t>
  </si>
  <si>
    <t>0705020</t>
  </si>
  <si>
    <t>0707020</t>
  </si>
  <si>
    <t xml:space="preserve">Подпрограмма "Уплата взносов на капитальный ремонт общего имущества за жилые и нежилые помещения многоквартирных домов округа Муром" </t>
  </si>
  <si>
    <t>0310000</t>
  </si>
  <si>
    <t>2100000</t>
  </si>
  <si>
    <t>2100021</t>
  </si>
  <si>
    <t>за счет средств областного бюджета</t>
  </si>
  <si>
    <t>0907027</t>
  </si>
  <si>
    <t>2200000</t>
  </si>
  <si>
    <t>2107009</t>
  </si>
  <si>
    <t>Муниципальная инвестиционная программа округа Муром на 2015-2017 годы</t>
  </si>
  <si>
    <t>Муниципальная программа "Модернизация объектов коммунальной инфраструктуры округа Муром на 2015-2017 годы"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</si>
  <si>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</si>
  <si>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"Модернизация объектов коммунальной инфраструктуры округа Муром на 2015-2017 годы" (Закупка товаров, работ и услуг для  обеспечения государственных (муниципальных) нужд)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</si>
  <si>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 годы" (Капитальные вложения в объекты государственной (муниципальной) собственности)</t>
  </si>
  <si>
    <t>Муниципальная программа "Реконструкция и капитальный ремонт общего имущества многоквартирных домов в округе Муром на 2015-2017 годы"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</si>
  <si>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</si>
  <si>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</si>
  <si>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</si>
  <si>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2400Ц59</t>
  </si>
  <si>
    <t>2400011</t>
  </si>
  <si>
    <t>2400019</t>
  </si>
  <si>
    <t>Расходы на выплаты по оплате труда муниципальных служащих органов местного самоуправления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</si>
  <si>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</si>
  <si>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2407023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</si>
  <si>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</si>
  <si>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</si>
  <si>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безопасных условий жизнедеятельности на территории области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</si>
  <si>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Повышение уровня правовых знаний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</si>
  <si>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"Комплексные меры противодействия злоупотреблению наркотиками и их незаконному обороту в округе Муром на 2015-2017 годы"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</si>
  <si>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(Закупка товаров, работ и услуг для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</si>
  <si>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(Предоставление субсидий бюджетным, автономным учреждениям и иным некоммерческим организациям)</t>
  </si>
  <si>
    <t>Муниципальная программа содействия развитию малого и среднего предпринимательства в округе Муром на 2015-2017 годы</t>
  </si>
  <si>
    <t>Обеспечение деятельности 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 (Предоставление субсидий бюджетным, автономным учреждениям и иным некоммерческим организациям)</t>
  </si>
  <si>
    <t>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</si>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</sst>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0.0000000"/>
    <numFmt numFmtId="187" formatCode="0.000000"/>
    <numFmt numFmtId="188" formatCode="0.00000"/>
    <numFmt numFmtId="189" formatCode="#,##0.000000"/>
    <numFmt numFmtId="190" formatCode="#,##0.0000000"/>
    <numFmt numFmtId="191" formatCode="#,##0.00000000"/>
  </numFmts>
  <fonts count="2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horizontal="center" vertical="center"/>
    </xf>
    <xf numFmtId="182" fontId="1" fillId="24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4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7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" fontId="7" fillId="0" borderId="0" xfId="0" applyNumberFormat="1" applyFont="1" applyFill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0" xfId="62"/>
    <cellStyle name="Финансовый 11" xfId="63"/>
    <cellStyle name="Финансовый 12" xfId="64"/>
    <cellStyle name="Финансовый 13" xfId="65"/>
    <cellStyle name="Финансовый 14" xfId="66"/>
    <cellStyle name="Финансовый 15" xfId="67"/>
    <cellStyle name="Финансовый 16" xfId="68"/>
    <cellStyle name="Финансовый 2" xfId="69"/>
    <cellStyle name="Финансовый 3" xfId="70"/>
    <cellStyle name="Финансовый 4" xfId="71"/>
    <cellStyle name="Финансовый 5" xfId="72"/>
    <cellStyle name="Финансовый 6" xfId="73"/>
    <cellStyle name="Финансовый 7" xfId="74"/>
    <cellStyle name="Финансовый 8" xfId="75"/>
    <cellStyle name="Финансовый 9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PageLayoutView="0" workbookViewId="0" topLeftCell="A245">
      <selection activeCell="E279" sqref="E279"/>
    </sheetView>
  </sheetViews>
  <sheetFormatPr defaultColWidth="9.00390625" defaultRowHeight="12.75"/>
  <cols>
    <col min="1" max="1" width="59.00390625" style="2" customWidth="1"/>
    <col min="2" max="2" width="8.875" style="4" customWidth="1"/>
    <col min="3" max="3" width="5.125" style="4" customWidth="1"/>
    <col min="4" max="4" width="5.375" style="4" customWidth="1"/>
    <col min="5" max="5" width="16.25390625" style="44" customWidth="1"/>
    <col min="6" max="6" width="16.25390625" style="5" customWidth="1"/>
    <col min="7" max="7" width="9.125" style="5" customWidth="1"/>
    <col min="8" max="16384" width="9.125" style="3" customWidth="1"/>
  </cols>
  <sheetData>
    <row r="1" spans="1:8" ht="15">
      <c r="A1" s="63" t="s">
        <v>10</v>
      </c>
      <c r="B1" s="63"/>
      <c r="C1" s="63"/>
      <c r="D1" s="63"/>
      <c r="E1" s="63"/>
      <c r="F1" s="63"/>
      <c r="H1" s="5"/>
    </row>
    <row r="2" spans="1:8" ht="15">
      <c r="A2" s="64" t="s">
        <v>257</v>
      </c>
      <c r="B2" s="64"/>
      <c r="C2" s="64"/>
      <c r="D2" s="64"/>
      <c r="E2" s="64"/>
      <c r="F2" s="64"/>
      <c r="H2" s="5"/>
    </row>
    <row r="3" spans="1:8" ht="15">
      <c r="A3" s="64" t="s">
        <v>258</v>
      </c>
      <c r="B3" s="64"/>
      <c r="C3" s="64"/>
      <c r="D3" s="64"/>
      <c r="E3" s="64"/>
      <c r="F3" s="64"/>
      <c r="H3" s="5"/>
    </row>
    <row r="4" ht="5.25" customHeight="1"/>
    <row r="5" spans="1:6" ht="44.25" customHeight="1">
      <c r="A5" s="65" t="s">
        <v>9</v>
      </c>
      <c r="B5" s="65"/>
      <c r="C5" s="65"/>
      <c r="D5" s="65"/>
      <c r="E5" s="65"/>
      <c r="F5" s="65"/>
    </row>
    <row r="6" spans="1:6" ht="15" customHeight="1">
      <c r="A6" s="66" t="s">
        <v>319</v>
      </c>
      <c r="B6" s="68" t="s">
        <v>332</v>
      </c>
      <c r="C6" s="68" t="s">
        <v>333</v>
      </c>
      <c r="D6" s="68" t="s">
        <v>338</v>
      </c>
      <c r="E6" s="61" t="s">
        <v>438</v>
      </c>
      <c r="F6" s="59" t="s">
        <v>153</v>
      </c>
    </row>
    <row r="7" spans="1:6" ht="15">
      <c r="A7" s="67"/>
      <c r="B7" s="69"/>
      <c r="C7" s="69"/>
      <c r="D7" s="69"/>
      <c r="E7" s="62"/>
      <c r="F7" s="60"/>
    </row>
    <row r="8" spans="1:6" ht="21.75" customHeight="1">
      <c r="A8" s="67"/>
      <c r="B8" s="69"/>
      <c r="C8" s="69"/>
      <c r="D8" s="69"/>
      <c r="E8" s="62"/>
      <c r="F8" s="60"/>
    </row>
    <row r="9" spans="1:6" ht="15">
      <c r="A9" s="6" t="s">
        <v>355</v>
      </c>
      <c r="B9" s="6" t="s">
        <v>256</v>
      </c>
      <c r="C9" s="6" t="s">
        <v>353</v>
      </c>
      <c r="D9" s="6" t="s">
        <v>354</v>
      </c>
      <c r="E9" s="42" t="s">
        <v>356</v>
      </c>
      <c r="F9" s="6" t="s">
        <v>11</v>
      </c>
    </row>
    <row r="10" spans="1:6" ht="28.5">
      <c r="A10" s="22" t="s">
        <v>462</v>
      </c>
      <c r="B10" s="34" t="s">
        <v>379</v>
      </c>
      <c r="C10" s="34" t="s">
        <v>335</v>
      </c>
      <c r="D10" s="34" t="s">
        <v>357</v>
      </c>
      <c r="E10" s="47">
        <f>E11</f>
        <v>5005.4</v>
      </c>
      <c r="F10" s="47">
        <f>F11</f>
        <v>0</v>
      </c>
    </row>
    <row r="11" spans="1:6" ht="75">
      <c r="A11" s="20" t="s">
        <v>464</v>
      </c>
      <c r="B11" s="18" t="s">
        <v>366</v>
      </c>
      <c r="C11" s="18" t="s">
        <v>376</v>
      </c>
      <c r="D11" s="18" t="s">
        <v>324</v>
      </c>
      <c r="E11" s="45">
        <v>5005.4</v>
      </c>
      <c r="F11" s="45">
        <v>0</v>
      </c>
    </row>
    <row r="12" spans="1:7" ht="42.75" hidden="1">
      <c r="A12" s="10" t="s">
        <v>463</v>
      </c>
      <c r="B12" s="11" t="s">
        <v>380</v>
      </c>
      <c r="C12" s="11" t="s">
        <v>335</v>
      </c>
      <c r="D12" s="11" t="s">
        <v>335</v>
      </c>
      <c r="E12" s="48">
        <f>SUM(E13:E14)</f>
        <v>0</v>
      </c>
      <c r="F12" s="48">
        <f>SUM(F13:F14)</f>
        <v>0</v>
      </c>
      <c r="G12" s="3"/>
    </row>
    <row r="13" spans="1:10" ht="75" hidden="1">
      <c r="A13" s="21" t="s">
        <v>465</v>
      </c>
      <c r="B13" s="35" t="s">
        <v>448</v>
      </c>
      <c r="C13" s="35" t="s">
        <v>370</v>
      </c>
      <c r="D13" s="35" t="s">
        <v>340</v>
      </c>
      <c r="E13" s="49"/>
      <c r="F13" s="49"/>
      <c r="G13" s="14"/>
      <c r="H13" s="14"/>
      <c r="I13" s="14"/>
      <c r="J13" s="14"/>
    </row>
    <row r="14" spans="1:7" ht="75" hidden="1">
      <c r="A14" s="20" t="s">
        <v>466</v>
      </c>
      <c r="B14" s="18" t="s">
        <v>367</v>
      </c>
      <c r="C14" s="18" t="s">
        <v>376</v>
      </c>
      <c r="D14" s="18" t="s">
        <v>324</v>
      </c>
      <c r="E14" s="45"/>
      <c r="F14" s="45"/>
      <c r="G14" s="3"/>
    </row>
    <row r="15" spans="1:6" ht="57">
      <c r="A15" s="10" t="s">
        <v>467</v>
      </c>
      <c r="B15" s="11" t="s">
        <v>381</v>
      </c>
      <c r="C15" s="11" t="s">
        <v>335</v>
      </c>
      <c r="D15" s="11" t="s">
        <v>357</v>
      </c>
      <c r="E15" s="48">
        <f>SUM(E16:E17)</f>
        <v>23449.5</v>
      </c>
      <c r="F15" s="48">
        <f>SUM(F16:F17)</f>
        <v>24920.5</v>
      </c>
    </row>
    <row r="16" spans="1:6" ht="78.75">
      <c r="A16" s="23" t="s">
        <v>158</v>
      </c>
      <c r="B16" s="35" t="s">
        <v>157</v>
      </c>
      <c r="C16" s="35" t="s">
        <v>371</v>
      </c>
      <c r="D16" s="35" t="s">
        <v>323</v>
      </c>
      <c r="E16" s="49">
        <v>3649.5</v>
      </c>
      <c r="F16" s="49">
        <v>4296</v>
      </c>
    </row>
    <row r="17" spans="1:6" ht="45">
      <c r="A17" s="24" t="s">
        <v>454</v>
      </c>
      <c r="B17" s="18" t="s">
        <v>455</v>
      </c>
      <c r="C17" s="18" t="s">
        <v>335</v>
      </c>
      <c r="D17" s="18" t="s">
        <v>357</v>
      </c>
      <c r="E17" s="45">
        <f>E18</f>
        <v>19800</v>
      </c>
      <c r="F17" s="45">
        <f>F18</f>
        <v>20624.5</v>
      </c>
    </row>
    <row r="18" spans="1:7" ht="120">
      <c r="A18" s="17" t="s">
        <v>263</v>
      </c>
      <c r="B18" s="18" t="s">
        <v>264</v>
      </c>
      <c r="C18" s="18" t="s">
        <v>370</v>
      </c>
      <c r="D18" s="18" t="s">
        <v>323</v>
      </c>
      <c r="E18" s="45">
        <v>19800</v>
      </c>
      <c r="F18" s="45">
        <v>20624.5</v>
      </c>
      <c r="G18" s="3"/>
    </row>
    <row r="19" spans="1:6" ht="57">
      <c r="A19" s="10" t="s">
        <v>45</v>
      </c>
      <c r="B19" s="11" t="s">
        <v>382</v>
      </c>
      <c r="C19" s="11" t="s">
        <v>335</v>
      </c>
      <c r="D19" s="11" t="s">
        <v>357</v>
      </c>
      <c r="E19" s="48">
        <f>E20+E21</f>
        <v>89181.1</v>
      </c>
      <c r="F19" s="48">
        <f>F20+F21</f>
        <v>94186.5</v>
      </c>
    </row>
    <row r="20" spans="1:6" ht="90">
      <c r="A20" s="20" t="s">
        <v>44</v>
      </c>
      <c r="B20" s="18" t="s">
        <v>365</v>
      </c>
      <c r="C20" s="18" t="s">
        <v>370</v>
      </c>
      <c r="D20" s="18" t="s">
        <v>339</v>
      </c>
      <c r="E20" s="45">
        <v>88851.1</v>
      </c>
      <c r="F20" s="45">
        <v>93856.5</v>
      </c>
    </row>
    <row r="21" spans="1:6" ht="90">
      <c r="A21" s="20" t="s">
        <v>46</v>
      </c>
      <c r="B21" s="18" t="s">
        <v>365</v>
      </c>
      <c r="C21" s="18" t="s">
        <v>373</v>
      </c>
      <c r="D21" s="18" t="s">
        <v>339</v>
      </c>
      <c r="E21" s="45">
        <v>330</v>
      </c>
      <c r="F21" s="45">
        <v>330</v>
      </c>
    </row>
    <row r="22" spans="1:6" ht="85.5">
      <c r="A22" s="10" t="s">
        <v>261</v>
      </c>
      <c r="B22" s="11" t="s">
        <v>383</v>
      </c>
      <c r="C22" s="11" t="s">
        <v>335</v>
      </c>
      <c r="D22" s="11" t="s">
        <v>357</v>
      </c>
      <c r="E22" s="48">
        <f>SUM(E23:E24)</f>
        <v>5000</v>
      </c>
      <c r="F22" s="48">
        <f>SUM(F23:F24)</f>
        <v>5000</v>
      </c>
    </row>
    <row r="23" spans="1:7" ht="120">
      <c r="A23" s="20" t="s">
        <v>260</v>
      </c>
      <c r="B23" s="36" t="s">
        <v>368</v>
      </c>
      <c r="C23" s="37" t="s">
        <v>376</v>
      </c>
      <c r="D23" s="18" t="s">
        <v>324</v>
      </c>
      <c r="E23" s="50">
        <v>5000</v>
      </c>
      <c r="F23" s="50">
        <v>5000</v>
      </c>
      <c r="G23" s="3"/>
    </row>
    <row r="24" spans="1:7" ht="165" hidden="1">
      <c r="A24" s="20" t="s">
        <v>262</v>
      </c>
      <c r="B24" s="36" t="s">
        <v>446</v>
      </c>
      <c r="C24" s="37" t="s">
        <v>376</v>
      </c>
      <c r="D24" s="18" t="s">
        <v>324</v>
      </c>
      <c r="E24" s="50"/>
      <c r="F24" s="50"/>
      <c r="G24" s="3"/>
    </row>
    <row r="25" spans="1:6" ht="57">
      <c r="A25" s="10" t="s">
        <v>265</v>
      </c>
      <c r="B25" s="11" t="s">
        <v>384</v>
      </c>
      <c r="C25" s="11" t="s">
        <v>335</v>
      </c>
      <c r="D25" s="11" t="s">
        <v>357</v>
      </c>
      <c r="E25" s="48">
        <f>SUM(E26:E35)</f>
        <v>27605</v>
      </c>
      <c r="F25" s="48">
        <f>SUM(F26:F35)</f>
        <v>27777</v>
      </c>
    </row>
    <row r="26" spans="1:6" ht="79.5" customHeight="1">
      <c r="A26" s="24" t="s">
        <v>68</v>
      </c>
      <c r="B26" s="18" t="s">
        <v>364</v>
      </c>
      <c r="C26" s="18" t="s">
        <v>370</v>
      </c>
      <c r="D26" s="18" t="s">
        <v>322</v>
      </c>
      <c r="E26" s="45">
        <v>200</v>
      </c>
      <c r="F26" s="45">
        <v>200</v>
      </c>
    </row>
    <row r="27" spans="1:6" ht="90" hidden="1">
      <c r="A27" s="24" t="s">
        <v>68</v>
      </c>
      <c r="B27" s="18" t="s">
        <v>364</v>
      </c>
      <c r="C27" s="18" t="s">
        <v>370</v>
      </c>
      <c r="D27" s="18" t="s">
        <v>339</v>
      </c>
      <c r="E27" s="45"/>
      <c r="F27" s="45"/>
    </row>
    <row r="28" spans="1:6" ht="90">
      <c r="A28" s="24" t="s">
        <v>69</v>
      </c>
      <c r="B28" s="18" t="s">
        <v>364</v>
      </c>
      <c r="C28" s="18" t="s">
        <v>376</v>
      </c>
      <c r="D28" s="18" t="s">
        <v>339</v>
      </c>
      <c r="E28" s="45">
        <v>2500</v>
      </c>
      <c r="F28" s="45">
        <v>2500</v>
      </c>
    </row>
    <row r="29" spans="1:6" ht="90">
      <c r="A29" s="24" t="s">
        <v>136</v>
      </c>
      <c r="B29" s="18" t="s">
        <v>364</v>
      </c>
      <c r="C29" s="18" t="s">
        <v>373</v>
      </c>
      <c r="D29" s="18" t="s">
        <v>339</v>
      </c>
      <c r="E29" s="45">
        <v>2100</v>
      </c>
      <c r="F29" s="45">
        <v>2100</v>
      </c>
    </row>
    <row r="30" spans="1:6" ht="90">
      <c r="A30" s="24" t="s">
        <v>70</v>
      </c>
      <c r="B30" s="18" t="s">
        <v>364</v>
      </c>
      <c r="C30" s="18" t="s">
        <v>373</v>
      </c>
      <c r="D30" s="18" t="s">
        <v>326</v>
      </c>
      <c r="E30" s="45">
        <v>50</v>
      </c>
      <c r="F30" s="45">
        <v>50</v>
      </c>
    </row>
    <row r="31" spans="1:6" ht="105">
      <c r="A31" s="17" t="s">
        <v>71</v>
      </c>
      <c r="B31" s="18" t="s">
        <v>74</v>
      </c>
      <c r="C31" s="18" t="s">
        <v>372</v>
      </c>
      <c r="D31" s="18" t="s">
        <v>336</v>
      </c>
      <c r="E31" s="45">
        <v>17500</v>
      </c>
      <c r="F31" s="45">
        <v>17500</v>
      </c>
    </row>
    <row r="32" spans="1:6" ht="135">
      <c r="A32" s="17" t="s">
        <v>72</v>
      </c>
      <c r="B32" s="18" t="s">
        <v>75</v>
      </c>
      <c r="C32" s="18" t="s">
        <v>372</v>
      </c>
      <c r="D32" s="18" t="s">
        <v>336</v>
      </c>
      <c r="E32" s="45">
        <v>1200</v>
      </c>
      <c r="F32" s="45">
        <v>1200</v>
      </c>
    </row>
    <row r="33" spans="1:6" ht="90">
      <c r="A33" s="17" t="s">
        <v>151</v>
      </c>
      <c r="B33" s="18" t="s">
        <v>149</v>
      </c>
      <c r="C33" s="18" t="s">
        <v>371</v>
      </c>
      <c r="D33" s="18" t="s">
        <v>344</v>
      </c>
      <c r="E33" s="45">
        <v>10</v>
      </c>
      <c r="F33" s="45">
        <v>10</v>
      </c>
    </row>
    <row r="34" spans="1:6" ht="90">
      <c r="A34" s="17" t="s">
        <v>152</v>
      </c>
      <c r="B34" s="18" t="s">
        <v>150</v>
      </c>
      <c r="C34" s="18" t="s">
        <v>371</v>
      </c>
      <c r="D34" s="18" t="s">
        <v>344</v>
      </c>
      <c r="E34" s="45">
        <v>24</v>
      </c>
      <c r="F34" s="45">
        <v>24</v>
      </c>
    </row>
    <row r="35" spans="1:6" ht="105">
      <c r="A35" s="17" t="s">
        <v>73</v>
      </c>
      <c r="B35" s="18" t="s">
        <v>76</v>
      </c>
      <c r="C35" s="18" t="s">
        <v>372</v>
      </c>
      <c r="D35" s="18" t="s">
        <v>336</v>
      </c>
      <c r="E35" s="45">
        <v>4021</v>
      </c>
      <c r="F35" s="45">
        <v>4193</v>
      </c>
    </row>
    <row r="36" spans="1:6" ht="28.5">
      <c r="A36" s="25" t="s">
        <v>47</v>
      </c>
      <c r="B36" s="11" t="s">
        <v>385</v>
      </c>
      <c r="C36" s="11" t="s">
        <v>335</v>
      </c>
      <c r="D36" s="11" t="s">
        <v>357</v>
      </c>
      <c r="E36" s="48">
        <f>SUM(E37:E39)</f>
        <v>3000</v>
      </c>
      <c r="F36" s="48">
        <f>SUM(F37:F39)</f>
        <v>3000</v>
      </c>
    </row>
    <row r="37" spans="1:6" ht="75">
      <c r="A37" s="20" t="s">
        <v>78</v>
      </c>
      <c r="B37" s="18" t="s">
        <v>77</v>
      </c>
      <c r="C37" s="18" t="s">
        <v>372</v>
      </c>
      <c r="D37" s="18" t="s">
        <v>336</v>
      </c>
      <c r="E37" s="45">
        <v>3000</v>
      </c>
      <c r="F37" s="45">
        <v>3000</v>
      </c>
    </row>
    <row r="38" spans="1:7" ht="60" hidden="1">
      <c r="A38" s="17" t="s">
        <v>48</v>
      </c>
      <c r="B38" s="18" t="s">
        <v>452</v>
      </c>
      <c r="C38" s="18" t="s">
        <v>372</v>
      </c>
      <c r="D38" s="18" t="s">
        <v>336</v>
      </c>
      <c r="E38" s="51"/>
      <c r="F38" s="51"/>
      <c r="G38" s="5" t="s">
        <v>43</v>
      </c>
    </row>
    <row r="39" spans="1:7" ht="60" hidden="1">
      <c r="A39" s="17" t="s">
        <v>48</v>
      </c>
      <c r="B39" s="18" t="s">
        <v>453</v>
      </c>
      <c r="C39" s="18" t="s">
        <v>372</v>
      </c>
      <c r="D39" s="18" t="s">
        <v>336</v>
      </c>
      <c r="E39" s="51"/>
      <c r="F39" s="51"/>
      <c r="G39" s="5" t="s">
        <v>43</v>
      </c>
    </row>
    <row r="40" spans="1:6" ht="57" hidden="1">
      <c r="A40" s="9" t="s">
        <v>49</v>
      </c>
      <c r="B40" s="11" t="s">
        <v>397</v>
      </c>
      <c r="C40" s="11" t="s">
        <v>335</v>
      </c>
      <c r="D40" s="11" t="s">
        <v>357</v>
      </c>
      <c r="E40" s="48">
        <f>SUM(E41:E42)</f>
        <v>0</v>
      </c>
      <c r="F40" s="48">
        <f>SUM(F41:F42)</f>
        <v>0</v>
      </c>
    </row>
    <row r="41" spans="1:6" ht="120" hidden="1">
      <c r="A41" s="17" t="s">
        <v>50</v>
      </c>
      <c r="B41" s="18" t="s">
        <v>450</v>
      </c>
      <c r="C41" s="18" t="s">
        <v>376</v>
      </c>
      <c r="D41" s="18" t="s">
        <v>323</v>
      </c>
      <c r="E41" s="49"/>
      <c r="F41" s="49"/>
    </row>
    <row r="42" spans="1:6" ht="120" hidden="1">
      <c r="A42" s="17" t="s">
        <v>50</v>
      </c>
      <c r="B42" s="18" t="s">
        <v>451</v>
      </c>
      <c r="C42" s="18" t="s">
        <v>376</v>
      </c>
      <c r="D42" s="18" t="s">
        <v>323</v>
      </c>
      <c r="E42" s="49">
        <f>SUM(E43:E44)</f>
        <v>0</v>
      </c>
      <c r="F42" s="49">
        <f>SUM(F43:F44)</f>
        <v>0</v>
      </c>
    </row>
    <row r="43" spans="1:6" ht="15" hidden="1">
      <c r="A43" s="17" t="s">
        <v>458</v>
      </c>
      <c r="B43" s="18" t="s">
        <v>451</v>
      </c>
      <c r="C43" s="18" t="s">
        <v>376</v>
      </c>
      <c r="D43" s="18" t="s">
        <v>323</v>
      </c>
      <c r="E43" s="49"/>
      <c r="F43" s="49"/>
    </row>
    <row r="44" spans="1:6" ht="15" hidden="1">
      <c r="A44" s="17" t="s">
        <v>449</v>
      </c>
      <c r="B44" s="18" t="s">
        <v>451</v>
      </c>
      <c r="C44" s="18" t="s">
        <v>376</v>
      </c>
      <c r="D44" s="18" t="s">
        <v>323</v>
      </c>
      <c r="E44" s="45"/>
      <c r="F44" s="45"/>
    </row>
    <row r="45" spans="1:6" ht="42.75">
      <c r="A45" s="25" t="s">
        <v>51</v>
      </c>
      <c r="B45" s="11" t="s">
        <v>386</v>
      </c>
      <c r="C45" s="11" t="s">
        <v>335</v>
      </c>
      <c r="D45" s="11" t="s">
        <v>357</v>
      </c>
      <c r="E45" s="48">
        <f>SUM(E46:E53)</f>
        <v>2817</v>
      </c>
      <c r="F45" s="48">
        <f>SUM(F46:F53)</f>
        <v>2817</v>
      </c>
    </row>
    <row r="46" spans="1:6" ht="75">
      <c r="A46" s="20" t="s">
        <v>477</v>
      </c>
      <c r="B46" s="18" t="s">
        <v>360</v>
      </c>
      <c r="C46" s="18" t="s">
        <v>370</v>
      </c>
      <c r="D46" s="18" t="s">
        <v>322</v>
      </c>
      <c r="E46" s="45">
        <v>77</v>
      </c>
      <c r="F46" s="45">
        <v>77</v>
      </c>
    </row>
    <row r="47" spans="1:6" ht="75">
      <c r="A47" s="20" t="s">
        <v>477</v>
      </c>
      <c r="B47" s="18" t="s">
        <v>360</v>
      </c>
      <c r="C47" s="18" t="s">
        <v>370</v>
      </c>
      <c r="D47" s="18" t="s">
        <v>359</v>
      </c>
      <c r="E47" s="45">
        <v>490</v>
      </c>
      <c r="F47" s="45">
        <v>490</v>
      </c>
    </row>
    <row r="48" spans="1:7" ht="75">
      <c r="A48" s="20" t="s">
        <v>477</v>
      </c>
      <c r="B48" s="18" t="s">
        <v>360</v>
      </c>
      <c r="C48" s="18" t="s">
        <v>370</v>
      </c>
      <c r="D48" s="18" t="s">
        <v>341</v>
      </c>
      <c r="E48" s="45">
        <v>10</v>
      </c>
      <c r="F48" s="45">
        <v>10</v>
      </c>
      <c r="G48" s="3"/>
    </row>
    <row r="49" spans="1:7" ht="75">
      <c r="A49" s="20" t="s">
        <v>478</v>
      </c>
      <c r="B49" s="18" t="s">
        <v>360</v>
      </c>
      <c r="C49" s="18" t="s">
        <v>373</v>
      </c>
      <c r="D49" s="18" t="s">
        <v>341</v>
      </c>
      <c r="E49" s="45">
        <v>2000</v>
      </c>
      <c r="F49" s="45">
        <v>2000</v>
      </c>
      <c r="G49" s="3"/>
    </row>
    <row r="50" spans="1:7" ht="75">
      <c r="A50" s="20" t="s">
        <v>478</v>
      </c>
      <c r="B50" s="18" t="s">
        <v>360</v>
      </c>
      <c r="C50" s="18" t="s">
        <v>373</v>
      </c>
      <c r="D50" s="18" t="s">
        <v>326</v>
      </c>
      <c r="E50" s="45">
        <v>200</v>
      </c>
      <c r="F50" s="45">
        <v>200</v>
      </c>
      <c r="G50" s="3"/>
    </row>
    <row r="51" spans="1:7" ht="75">
      <c r="A51" s="20" t="s">
        <v>478</v>
      </c>
      <c r="B51" s="18" t="s">
        <v>360</v>
      </c>
      <c r="C51" s="18" t="s">
        <v>373</v>
      </c>
      <c r="D51" s="18" t="s">
        <v>348</v>
      </c>
      <c r="E51" s="45">
        <v>40</v>
      </c>
      <c r="F51" s="45">
        <v>40</v>
      </c>
      <c r="G51" s="3"/>
    </row>
    <row r="52" spans="1:7" ht="90" hidden="1">
      <c r="A52" s="17" t="s">
        <v>479</v>
      </c>
      <c r="B52" s="18" t="s">
        <v>459</v>
      </c>
      <c r="C52" s="18" t="s">
        <v>370</v>
      </c>
      <c r="D52" s="18" t="s">
        <v>359</v>
      </c>
      <c r="E52" s="45"/>
      <c r="F52" s="45"/>
      <c r="G52" s="3"/>
    </row>
    <row r="53" spans="1:7" ht="75" hidden="1">
      <c r="A53" s="20" t="s">
        <v>480</v>
      </c>
      <c r="B53" s="18" t="s">
        <v>443</v>
      </c>
      <c r="C53" s="18" t="s">
        <v>373</v>
      </c>
      <c r="D53" s="18" t="s">
        <v>359</v>
      </c>
      <c r="E53" s="45"/>
      <c r="F53" s="45"/>
      <c r="G53" s="3"/>
    </row>
    <row r="54" spans="1:7" ht="57">
      <c r="A54" s="10" t="s">
        <v>481</v>
      </c>
      <c r="B54" s="11" t="s">
        <v>387</v>
      </c>
      <c r="C54" s="11" t="s">
        <v>335</v>
      </c>
      <c r="D54" s="11" t="s">
        <v>357</v>
      </c>
      <c r="E54" s="48">
        <f>SUM(E55:E58)</f>
        <v>238</v>
      </c>
      <c r="F54" s="48">
        <f>SUM(F55:F58)</f>
        <v>238</v>
      </c>
      <c r="G54" s="3"/>
    </row>
    <row r="55" spans="1:7" ht="90">
      <c r="A55" s="20" t="s">
        <v>482</v>
      </c>
      <c r="B55" s="18" t="s">
        <v>363</v>
      </c>
      <c r="C55" s="18" t="s">
        <v>370</v>
      </c>
      <c r="D55" s="18" t="s">
        <v>326</v>
      </c>
      <c r="E55" s="45">
        <v>3</v>
      </c>
      <c r="F55" s="45">
        <v>3</v>
      </c>
      <c r="G55" s="3"/>
    </row>
    <row r="56" spans="1:7" ht="90">
      <c r="A56" s="20" t="s">
        <v>483</v>
      </c>
      <c r="B56" s="18" t="s">
        <v>363</v>
      </c>
      <c r="C56" s="18" t="s">
        <v>373</v>
      </c>
      <c r="D56" s="18" t="s">
        <v>326</v>
      </c>
      <c r="E56" s="45">
        <v>210</v>
      </c>
      <c r="F56" s="45">
        <v>210</v>
      </c>
      <c r="G56" s="3"/>
    </row>
    <row r="57" spans="1:7" ht="90">
      <c r="A57" s="20" t="s">
        <v>483</v>
      </c>
      <c r="B57" s="18" t="s">
        <v>363</v>
      </c>
      <c r="C57" s="18" t="s">
        <v>373</v>
      </c>
      <c r="D57" s="18" t="s">
        <v>329</v>
      </c>
      <c r="E57" s="45">
        <v>5</v>
      </c>
      <c r="F57" s="45">
        <v>5</v>
      </c>
      <c r="G57" s="3"/>
    </row>
    <row r="58" spans="1:7" ht="90">
      <c r="A58" s="20" t="s">
        <v>483</v>
      </c>
      <c r="B58" s="18" t="s">
        <v>363</v>
      </c>
      <c r="C58" s="18" t="s">
        <v>373</v>
      </c>
      <c r="D58" s="18" t="s">
        <v>348</v>
      </c>
      <c r="E58" s="45">
        <v>20</v>
      </c>
      <c r="F58" s="45">
        <v>20</v>
      </c>
      <c r="G58" s="3"/>
    </row>
    <row r="59" spans="1:7" ht="42.75">
      <c r="A59" s="10" t="s">
        <v>484</v>
      </c>
      <c r="B59" s="11" t="s">
        <v>388</v>
      </c>
      <c r="C59" s="11" t="s">
        <v>335</v>
      </c>
      <c r="D59" s="11" t="s">
        <v>357</v>
      </c>
      <c r="E59" s="48">
        <f>SUM(E60:E61)</f>
        <v>2930</v>
      </c>
      <c r="F59" s="48">
        <f>SUM(F60:F61)</f>
        <v>2930</v>
      </c>
      <c r="G59" s="3"/>
    </row>
    <row r="60" spans="1:7" ht="90">
      <c r="A60" s="24" t="s">
        <v>485</v>
      </c>
      <c r="B60" s="18" t="s">
        <v>378</v>
      </c>
      <c r="C60" s="18" t="s">
        <v>373</v>
      </c>
      <c r="D60" s="18" t="s">
        <v>340</v>
      </c>
      <c r="E60" s="45">
        <v>2630</v>
      </c>
      <c r="F60" s="45">
        <v>2630</v>
      </c>
      <c r="G60" s="3"/>
    </row>
    <row r="61" spans="1:10" ht="75">
      <c r="A61" s="26" t="s">
        <v>79</v>
      </c>
      <c r="B61" s="18" t="s">
        <v>80</v>
      </c>
      <c r="C61" s="18" t="s">
        <v>371</v>
      </c>
      <c r="D61" s="18" t="s">
        <v>340</v>
      </c>
      <c r="E61" s="45">
        <v>300</v>
      </c>
      <c r="F61" s="45">
        <v>300</v>
      </c>
      <c r="G61" s="15"/>
      <c r="H61" s="16"/>
      <c r="I61" s="16"/>
      <c r="J61" s="16"/>
    </row>
    <row r="62" spans="1:7" ht="57">
      <c r="A62" s="27" t="s">
        <v>486</v>
      </c>
      <c r="B62" s="11" t="s">
        <v>389</v>
      </c>
      <c r="C62" s="11" t="s">
        <v>335</v>
      </c>
      <c r="D62" s="11" t="s">
        <v>357</v>
      </c>
      <c r="E62" s="48">
        <f>SUM(E63:E76)</f>
        <v>11205.600000000002</v>
      </c>
      <c r="F62" s="48">
        <f>SUM(F63:F76)</f>
        <v>11205.600000000002</v>
      </c>
      <c r="G62" s="3"/>
    </row>
    <row r="63" spans="1:7" ht="90">
      <c r="A63" s="17" t="s">
        <v>288</v>
      </c>
      <c r="B63" s="35" t="s">
        <v>289</v>
      </c>
      <c r="C63" s="35" t="s">
        <v>370</v>
      </c>
      <c r="D63" s="35" t="s">
        <v>336</v>
      </c>
      <c r="E63" s="49">
        <v>115</v>
      </c>
      <c r="F63" s="49">
        <v>115</v>
      </c>
      <c r="G63" s="3"/>
    </row>
    <row r="64" spans="1:7" ht="75">
      <c r="A64" s="17" t="s">
        <v>290</v>
      </c>
      <c r="B64" s="35" t="s">
        <v>289</v>
      </c>
      <c r="C64" s="35" t="s">
        <v>372</v>
      </c>
      <c r="D64" s="35" t="s">
        <v>336</v>
      </c>
      <c r="E64" s="49">
        <v>60</v>
      </c>
      <c r="F64" s="49">
        <v>60</v>
      </c>
      <c r="G64" s="3"/>
    </row>
    <row r="65" spans="1:7" ht="150">
      <c r="A65" s="24" t="s">
        <v>487</v>
      </c>
      <c r="B65" s="35" t="s">
        <v>398</v>
      </c>
      <c r="C65" s="35" t="s">
        <v>369</v>
      </c>
      <c r="D65" s="35" t="s">
        <v>352</v>
      </c>
      <c r="E65" s="49">
        <v>3421</v>
      </c>
      <c r="F65" s="49">
        <v>3421</v>
      </c>
      <c r="G65" s="3"/>
    </row>
    <row r="66" spans="1:7" ht="105">
      <c r="A66" s="24" t="s">
        <v>488</v>
      </c>
      <c r="B66" s="35" t="s">
        <v>398</v>
      </c>
      <c r="C66" s="35" t="s">
        <v>370</v>
      </c>
      <c r="D66" s="35" t="s">
        <v>352</v>
      </c>
      <c r="E66" s="49">
        <v>332.6</v>
      </c>
      <c r="F66" s="49">
        <v>332.6</v>
      </c>
      <c r="G66" s="3"/>
    </row>
    <row r="67" spans="1:6" ht="90">
      <c r="A67" s="20" t="s">
        <v>81</v>
      </c>
      <c r="B67" s="18" t="s">
        <v>399</v>
      </c>
      <c r="C67" s="18" t="s">
        <v>370</v>
      </c>
      <c r="D67" s="18" t="s">
        <v>400</v>
      </c>
      <c r="E67" s="45">
        <v>150</v>
      </c>
      <c r="F67" s="45">
        <v>150</v>
      </c>
    </row>
    <row r="68" spans="1:6" ht="90">
      <c r="A68" s="28" t="s">
        <v>118</v>
      </c>
      <c r="B68" s="18" t="s">
        <v>291</v>
      </c>
      <c r="C68" s="18" t="s">
        <v>370</v>
      </c>
      <c r="D68" s="18" t="s">
        <v>330</v>
      </c>
      <c r="E68" s="45">
        <v>50</v>
      </c>
      <c r="F68" s="45">
        <v>50</v>
      </c>
    </row>
    <row r="69" spans="1:6" ht="80.25" customHeight="1">
      <c r="A69" s="28" t="s">
        <v>292</v>
      </c>
      <c r="B69" s="18" t="s">
        <v>291</v>
      </c>
      <c r="C69" s="18" t="s">
        <v>372</v>
      </c>
      <c r="D69" s="18" t="s">
        <v>330</v>
      </c>
      <c r="E69" s="45">
        <v>5950</v>
      </c>
      <c r="F69" s="45">
        <v>5950</v>
      </c>
    </row>
    <row r="70" spans="1:6" ht="90.75" customHeight="1">
      <c r="A70" s="17" t="s">
        <v>119</v>
      </c>
      <c r="B70" s="18" t="s">
        <v>361</v>
      </c>
      <c r="C70" s="18" t="s">
        <v>370</v>
      </c>
      <c r="D70" s="18" t="s">
        <v>336</v>
      </c>
      <c r="E70" s="45">
        <v>3.2</v>
      </c>
      <c r="F70" s="45">
        <v>3.2</v>
      </c>
    </row>
    <row r="71" spans="1:6" ht="90">
      <c r="A71" s="20" t="s">
        <v>82</v>
      </c>
      <c r="B71" s="18" t="s">
        <v>361</v>
      </c>
      <c r="C71" s="18" t="s">
        <v>372</v>
      </c>
      <c r="D71" s="18" t="s">
        <v>336</v>
      </c>
      <c r="E71" s="45">
        <v>606.2</v>
      </c>
      <c r="F71" s="45">
        <v>606.2</v>
      </c>
    </row>
    <row r="72" spans="1:6" ht="90">
      <c r="A72" s="28" t="s">
        <v>120</v>
      </c>
      <c r="B72" s="18" t="s">
        <v>401</v>
      </c>
      <c r="C72" s="18" t="s">
        <v>370</v>
      </c>
      <c r="D72" s="18" t="s">
        <v>336</v>
      </c>
      <c r="E72" s="45">
        <v>1.6</v>
      </c>
      <c r="F72" s="45">
        <v>1.6</v>
      </c>
    </row>
    <row r="73" spans="1:6" ht="76.5" customHeight="1">
      <c r="A73" s="28" t="s">
        <v>293</v>
      </c>
      <c r="B73" s="18" t="s">
        <v>401</v>
      </c>
      <c r="C73" s="18" t="s">
        <v>372</v>
      </c>
      <c r="D73" s="18" t="s">
        <v>336</v>
      </c>
      <c r="E73" s="45">
        <v>156</v>
      </c>
      <c r="F73" s="45">
        <v>156</v>
      </c>
    </row>
    <row r="74" spans="1:6" ht="90" customHeight="1">
      <c r="A74" s="17" t="s">
        <v>121</v>
      </c>
      <c r="B74" s="18" t="s">
        <v>402</v>
      </c>
      <c r="C74" s="18" t="s">
        <v>370</v>
      </c>
      <c r="D74" s="18" t="s">
        <v>336</v>
      </c>
      <c r="E74" s="45">
        <v>2</v>
      </c>
      <c r="F74" s="45">
        <v>2</v>
      </c>
    </row>
    <row r="75" spans="1:6" ht="90">
      <c r="A75" s="20" t="s">
        <v>83</v>
      </c>
      <c r="B75" s="18" t="s">
        <v>402</v>
      </c>
      <c r="C75" s="18" t="s">
        <v>372</v>
      </c>
      <c r="D75" s="18" t="s">
        <v>336</v>
      </c>
      <c r="E75" s="45">
        <v>178</v>
      </c>
      <c r="F75" s="45">
        <v>178</v>
      </c>
    </row>
    <row r="76" spans="1:6" ht="120">
      <c r="A76" s="29" t="s">
        <v>295</v>
      </c>
      <c r="B76" s="18" t="s">
        <v>294</v>
      </c>
      <c r="C76" s="18" t="s">
        <v>373</v>
      </c>
      <c r="D76" s="18" t="s">
        <v>400</v>
      </c>
      <c r="E76" s="45">
        <v>180</v>
      </c>
      <c r="F76" s="45">
        <v>180</v>
      </c>
    </row>
    <row r="77" spans="1:6" ht="99.75">
      <c r="A77" s="10" t="s">
        <v>196</v>
      </c>
      <c r="B77" s="11" t="s">
        <v>394</v>
      </c>
      <c r="C77" s="11" t="s">
        <v>335</v>
      </c>
      <c r="D77" s="11" t="s">
        <v>357</v>
      </c>
      <c r="E77" s="48">
        <f>SUM(E78:E78)</f>
        <v>550</v>
      </c>
      <c r="F77" s="48">
        <f>SUM(F78:F78)</f>
        <v>550</v>
      </c>
    </row>
    <row r="78" spans="1:6" ht="150">
      <c r="A78" s="20" t="s">
        <v>197</v>
      </c>
      <c r="B78" s="18" t="s">
        <v>403</v>
      </c>
      <c r="C78" s="18" t="s">
        <v>370</v>
      </c>
      <c r="D78" s="18" t="s">
        <v>352</v>
      </c>
      <c r="E78" s="45">
        <v>550</v>
      </c>
      <c r="F78" s="45">
        <v>550</v>
      </c>
    </row>
    <row r="79" spans="1:6" ht="85.5">
      <c r="A79" s="10" t="s">
        <v>198</v>
      </c>
      <c r="B79" s="11" t="s">
        <v>390</v>
      </c>
      <c r="C79" s="11" t="s">
        <v>335</v>
      </c>
      <c r="D79" s="11" t="s">
        <v>357</v>
      </c>
      <c r="E79" s="48">
        <f>SUM(E80:E85)</f>
        <v>10742.2</v>
      </c>
      <c r="F79" s="48">
        <f>SUM(F80:F85)</f>
        <v>10742.2</v>
      </c>
    </row>
    <row r="80" spans="1:6" ht="105">
      <c r="A80" s="20" t="s">
        <v>199</v>
      </c>
      <c r="B80" s="18" t="s">
        <v>404</v>
      </c>
      <c r="C80" s="18" t="s">
        <v>370</v>
      </c>
      <c r="D80" s="18" t="s">
        <v>322</v>
      </c>
      <c r="E80" s="45">
        <v>288</v>
      </c>
      <c r="F80" s="45">
        <v>288</v>
      </c>
    </row>
    <row r="81" spans="1:7" ht="105">
      <c r="A81" s="20" t="s">
        <v>199</v>
      </c>
      <c r="B81" s="18" t="s">
        <v>404</v>
      </c>
      <c r="C81" s="18" t="s">
        <v>370</v>
      </c>
      <c r="D81" s="18" t="s">
        <v>341</v>
      </c>
      <c r="E81" s="45">
        <v>50</v>
      </c>
      <c r="F81" s="45">
        <v>50</v>
      </c>
      <c r="G81" s="3"/>
    </row>
    <row r="82" spans="1:7" ht="120">
      <c r="A82" s="20" t="s">
        <v>200</v>
      </c>
      <c r="B82" s="18" t="s">
        <v>404</v>
      </c>
      <c r="C82" s="18" t="s">
        <v>373</v>
      </c>
      <c r="D82" s="18" t="s">
        <v>341</v>
      </c>
      <c r="E82" s="45">
        <v>180</v>
      </c>
      <c r="F82" s="45">
        <v>180</v>
      </c>
      <c r="G82" s="3"/>
    </row>
    <row r="83" spans="1:7" ht="180">
      <c r="A83" s="17" t="s">
        <v>297</v>
      </c>
      <c r="B83" s="18" t="s">
        <v>296</v>
      </c>
      <c r="C83" s="18" t="s">
        <v>369</v>
      </c>
      <c r="D83" s="18" t="s">
        <v>322</v>
      </c>
      <c r="E83" s="45">
        <v>8655.7</v>
      </c>
      <c r="F83" s="45">
        <v>8655.7</v>
      </c>
      <c r="G83" s="3"/>
    </row>
    <row r="84" spans="1:7" ht="150">
      <c r="A84" s="17" t="s">
        <v>298</v>
      </c>
      <c r="B84" s="18" t="s">
        <v>296</v>
      </c>
      <c r="C84" s="18" t="s">
        <v>370</v>
      </c>
      <c r="D84" s="18" t="s">
        <v>322</v>
      </c>
      <c r="E84" s="45">
        <v>1380</v>
      </c>
      <c r="F84" s="45">
        <v>1380</v>
      </c>
      <c r="G84" s="3"/>
    </row>
    <row r="85" spans="1:7" ht="135">
      <c r="A85" s="17" t="s">
        <v>299</v>
      </c>
      <c r="B85" s="18" t="s">
        <v>296</v>
      </c>
      <c r="C85" s="18" t="s">
        <v>371</v>
      </c>
      <c r="D85" s="18" t="s">
        <v>322</v>
      </c>
      <c r="E85" s="45">
        <v>188.5</v>
      </c>
      <c r="F85" s="45">
        <v>188.5</v>
      </c>
      <c r="G85" s="3"/>
    </row>
    <row r="86" spans="1:6" ht="42.75">
      <c r="A86" s="10" t="s">
        <v>201</v>
      </c>
      <c r="B86" s="11" t="s">
        <v>391</v>
      </c>
      <c r="C86" s="11" t="s">
        <v>335</v>
      </c>
      <c r="D86" s="11" t="s">
        <v>357</v>
      </c>
      <c r="E86" s="48">
        <f>SUM(E87,E91,E93)</f>
        <v>11503</v>
      </c>
      <c r="F86" s="48">
        <f>SUM(F87,F91,F93)</f>
        <v>10807</v>
      </c>
    </row>
    <row r="87" spans="1:6" ht="45">
      <c r="A87" s="20" t="s">
        <v>202</v>
      </c>
      <c r="B87" s="18" t="s">
        <v>405</v>
      </c>
      <c r="C87" s="18" t="s">
        <v>335</v>
      </c>
      <c r="D87" s="18" t="s">
        <v>357</v>
      </c>
      <c r="E87" s="45">
        <f>SUM(E88:E90)</f>
        <v>9807</v>
      </c>
      <c r="F87" s="45">
        <f>SUM(F88:F90)</f>
        <v>9807</v>
      </c>
    </row>
    <row r="88" spans="1:7" ht="165">
      <c r="A88" s="20" t="s">
        <v>203</v>
      </c>
      <c r="B88" s="18" t="s">
        <v>406</v>
      </c>
      <c r="C88" s="18" t="s">
        <v>369</v>
      </c>
      <c r="D88" s="18" t="s">
        <v>337</v>
      </c>
      <c r="E88" s="45">
        <v>9401</v>
      </c>
      <c r="F88" s="45">
        <v>9401</v>
      </c>
      <c r="G88" s="3"/>
    </row>
    <row r="89" spans="1:7" ht="120">
      <c r="A89" s="20" t="s">
        <v>204</v>
      </c>
      <c r="B89" s="35" t="s">
        <v>407</v>
      </c>
      <c r="C89" s="35" t="s">
        <v>370</v>
      </c>
      <c r="D89" s="35" t="s">
        <v>337</v>
      </c>
      <c r="E89" s="49">
        <v>400</v>
      </c>
      <c r="F89" s="49">
        <v>400</v>
      </c>
      <c r="G89" s="3"/>
    </row>
    <row r="90" spans="1:7" ht="105">
      <c r="A90" s="20" t="s">
        <v>205</v>
      </c>
      <c r="B90" s="35" t="s">
        <v>407</v>
      </c>
      <c r="C90" s="35" t="s">
        <v>371</v>
      </c>
      <c r="D90" s="35" t="s">
        <v>337</v>
      </c>
      <c r="E90" s="49">
        <v>6</v>
      </c>
      <c r="F90" s="49">
        <v>6</v>
      </c>
      <c r="G90" s="3"/>
    </row>
    <row r="91" spans="1:7" ht="30">
      <c r="A91" s="24" t="s">
        <v>206</v>
      </c>
      <c r="B91" s="18" t="s">
        <v>408</v>
      </c>
      <c r="C91" s="18" t="s">
        <v>335</v>
      </c>
      <c r="D91" s="18" t="s">
        <v>357</v>
      </c>
      <c r="E91" s="45">
        <f>E92</f>
        <v>696</v>
      </c>
      <c r="F91" s="45">
        <f>F92</f>
        <v>0</v>
      </c>
      <c r="G91" s="3"/>
    </row>
    <row r="92" spans="1:7" ht="90">
      <c r="A92" s="20" t="s">
        <v>207</v>
      </c>
      <c r="B92" s="18" t="s">
        <v>409</v>
      </c>
      <c r="C92" s="18" t="s">
        <v>377</v>
      </c>
      <c r="D92" s="18" t="s">
        <v>347</v>
      </c>
      <c r="E92" s="45">
        <v>696</v>
      </c>
      <c r="F92" s="45">
        <v>0</v>
      </c>
      <c r="G92" s="3"/>
    </row>
    <row r="93" spans="1:7" ht="30">
      <c r="A93" s="24" t="s">
        <v>259</v>
      </c>
      <c r="B93" s="18" t="s">
        <v>410</v>
      </c>
      <c r="C93" s="18" t="s">
        <v>335</v>
      </c>
      <c r="D93" s="18" t="s">
        <v>357</v>
      </c>
      <c r="E93" s="45">
        <f>SUM(E94:E94)</f>
        <v>1000</v>
      </c>
      <c r="F93" s="45">
        <f>SUM(F94:F94)</f>
        <v>1000</v>
      </c>
      <c r="G93" s="3"/>
    </row>
    <row r="94" spans="1:7" ht="90">
      <c r="A94" s="20" t="s">
        <v>300</v>
      </c>
      <c r="B94" s="20" t="s">
        <v>301</v>
      </c>
      <c r="C94" s="20" t="s">
        <v>371</v>
      </c>
      <c r="D94" s="20" t="s">
        <v>352</v>
      </c>
      <c r="E94" s="52">
        <v>1000</v>
      </c>
      <c r="F94" s="52">
        <v>1000</v>
      </c>
      <c r="G94" s="3"/>
    </row>
    <row r="95" spans="1:7" ht="42.75">
      <c r="A95" s="10" t="s">
        <v>208</v>
      </c>
      <c r="B95" s="11" t="s">
        <v>392</v>
      </c>
      <c r="C95" s="11" t="s">
        <v>335</v>
      </c>
      <c r="D95" s="11" t="s">
        <v>357</v>
      </c>
      <c r="E95" s="48">
        <f>SUM(E96:E98)</f>
        <v>19870.7</v>
      </c>
      <c r="F95" s="48">
        <f>SUM(F96:F98)</f>
        <v>18899.7</v>
      </c>
      <c r="G95" s="3"/>
    </row>
    <row r="96" spans="1:7" ht="90">
      <c r="A96" s="17" t="s">
        <v>302</v>
      </c>
      <c r="B96" s="18" t="s">
        <v>303</v>
      </c>
      <c r="C96" s="18" t="s">
        <v>373</v>
      </c>
      <c r="D96" s="18" t="s">
        <v>327</v>
      </c>
      <c r="E96" s="45">
        <f>7690+1895.7</f>
        <v>9585.7</v>
      </c>
      <c r="F96" s="45">
        <f>6719+1895.7</f>
        <v>8614.7</v>
      </c>
      <c r="G96" s="3"/>
    </row>
    <row r="97" spans="1:7" ht="90">
      <c r="A97" s="17" t="s">
        <v>304</v>
      </c>
      <c r="B97" s="18" t="s">
        <v>305</v>
      </c>
      <c r="C97" s="18" t="s">
        <v>373</v>
      </c>
      <c r="D97" s="18" t="s">
        <v>327</v>
      </c>
      <c r="E97" s="45">
        <v>510</v>
      </c>
      <c r="F97" s="45">
        <v>510</v>
      </c>
      <c r="G97" s="3"/>
    </row>
    <row r="98" spans="1:7" ht="90">
      <c r="A98" s="20" t="s">
        <v>209</v>
      </c>
      <c r="B98" s="18" t="s">
        <v>411</v>
      </c>
      <c r="C98" s="18" t="s">
        <v>373</v>
      </c>
      <c r="D98" s="18" t="s">
        <v>327</v>
      </c>
      <c r="E98" s="45">
        <v>9775</v>
      </c>
      <c r="F98" s="45">
        <v>9775</v>
      </c>
      <c r="G98" s="3"/>
    </row>
    <row r="99" spans="1:7" ht="57">
      <c r="A99" s="10" t="s">
        <v>249</v>
      </c>
      <c r="B99" s="11" t="s">
        <v>393</v>
      </c>
      <c r="C99" s="11" t="s">
        <v>335</v>
      </c>
      <c r="D99" s="11" t="s">
        <v>357</v>
      </c>
      <c r="E99" s="48">
        <f>E100+E103</f>
        <v>22068.1</v>
      </c>
      <c r="F99" s="48">
        <f>F100+F103</f>
        <v>22028.1</v>
      </c>
      <c r="G99" s="3"/>
    </row>
    <row r="100" spans="1:7" ht="45">
      <c r="A100" s="20" t="s">
        <v>306</v>
      </c>
      <c r="B100" s="35" t="s">
        <v>13</v>
      </c>
      <c r="C100" s="35" t="s">
        <v>335</v>
      </c>
      <c r="D100" s="35" t="s">
        <v>357</v>
      </c>
      <c r="E100" s="49">
        <f>SUM(E101:E102)</f>
        <v>18185.1</v>
      </c>
      <c r="F100" s="49">
        <f>SUM(F101:F102)</f>
        <v>18145.1</v>
      </c>
      <c r="G100" s="3"/>
    </row>
    <row r="101" spans="1:7" ht="157.5">
      <c r="A101" s="23" t="s">
        <v>308</v>
      </c>
      <c r="B101" s="35" t="s">
        <v>307</v>
      </c>
      <c r="C101" s="35" t="s">
        <v>373</v>
      </c>
      <c r="D101" s="35" t="s">
        <v>326</v>
      </c>
      <c r="E101" s="49">
        <v>4249.1</v>
      </c>
      <c r="F101" s="49">
        <v>4209.1</v>
      </c>
      <c r="G101" s="3"/>
    </row>
    <row r="102" spans="1:7" ht="195">
      <c r="A102" s="17" t="s">
        <v>142</v>
      </c>
      <c r="B102" s="35" t="s">
        <v>309</v>
      </c>
      <c r="C102" s="35" t="s">
        <v>373</v>
      </c>
      <c r="D102" s="35" t="s">
        <v>326</v>
      </c>
      <c r="E102" s="49">
        <v>13936</v>
      </c>
      <c r="F102" s="49">
        <v>13936</v>
      </c>
      <c r="G102" s="3"/>
    </row>
    <row r="103" spans="1:7" ht="45">
      <c r="A103" s="17" t="s">
        <v>310</v>
      </c>
      <c r="B103" s="35" t="s">
        <v>311</v>
      </c>
      <c r="C103" s="35" t="s">
        <v>335</v>
      </c>
      <c r="D103" s="35" t="s">
        <v>357</v>
      </c>
      <c r="E103" s="49">
        <f>E104</f>
        <v>3883</v>
      </c>
      <c r="F103" s="49">
        <f>F104</f>
        <v>3883</v>
      </c>
      <c r="G103" s="3"/>
    </row>
    <row r="104" spans="1:7" ht="173.25">
      <c r="A104" s="23" t="s">
        <v>12</v>
      </c>
      <c r="B104" s="35" t="s">
        <v>312</v>
      </c>
      <c r="C104" s="35" t="s">
        <v>373</v>
      </c>
      <c r="D104" s="35" t="s">
        <v>325</v>
      </c>
      <c r="E104" s="49">
        <v>3883</v>
      </c>
      <c r="F104" s="49">
        <v>3883</v>
      </c>
      <c r="G104" s="3"/>
    </row>
    <row r="105" spans="1:7" ht="28.5">
      <c r="A105" s="10" t="s">
        <v>210</v>
      </c>
      <c r="B105" s="11" t="s">
        <v>412</v>
      </c>
      <c r="C105" s="11" t="s">
        <v>335</v>
      </c>
      <c r="D105" s="11" t="s">
        <v>357</v>
      </c>
      <c r="E105" s="48">
        <f>SUM(E106:E128,E137,E147)</f>
        <v>931687.2</v>
      </c>
      <c r="F105" s="48">
        <f>SUM(F106:F128,F137,F147)</f>
        <v>931373.7</v>
      </c>
      <c r="G105" s="3"/>
    </row>
    <row r="106" spans="1:7" ht="120">
      <c r="A106" s="20" t="s">
        <v>211</v>
      </c>
      <c r="B106" s="18" t="s">
        <v>413</v>
      </c>
      <c r="C106" s="18" t="s">
        <v>369</v>
      </c>
      <c r="D106" s="18" t="s">
        <v>328</v>
      </c>
      <c r="E106" s="45">
        <v>6939</v>
      </c>
      <c r="F106" s="45">
        <v>6939</v>
      </c>
      <c r="G106" s="3"/>
    </row>
    <row r="107" spans="1:7" ht="75" hidden="1">
      <c r="A107" s="30" t="s">
        <v>212</v>
      </c>
      <c r="B107" s="38" t="s">
        <v>414</v>
      </c>
      <c r="C107" s="38" t="s">
        <v>370</v>
      </c>
      <c r="D107" s="39" t="s">
        <v>328</v>
      </c>
      <c r="E107" s="53"/>
      <c r="F107" s="53"/>
      <c r="G107" s="3"/>
    </row>
    <row r="108" spans="1:7" ht="60" hidden="1">
      <c r="A108" s="30" t="s">
        <v>213</v>
      </c>
      <c r="B108" s="39" t="s">
        <v>414</v>
      </c>
      <c r="C108" s="40" t="s">
        <v>371</v>
      </c>
      <c r="D108" s="39" t="s">
        <v>328</v>
      </c>
      <c r="E108" s="54"/>
      <c r="F108" s="54"/>
      <c r="G108" s="3"/>
    </row>
    <row r="109" spans="1:7" ht="120">
      <c r="A109" s="20" t="s">
        <v>214</v>
      </c>
      <c r="B109" s="18" t="s">
        <v>415</v>
      </c>
      <c r="C109" s="18" t="s">
        <v>369</v>
      </c>
      <c r="D109" s="18" t="s">
        <v>328</v>
      </c>
      <c r="E109" s="45">
        <v>2577</v>
      </c>
      <c r="F109" s="45">
        <v>2577</v>
      </c>
      <c r="G109" s="3"/>
    </row>
    <row r="110" spans="1:7" ht="75">
      <c r="A110" s="20" t="s">
        <v>215</v>
      </c>
      <c r="B110" s="18" t="s">
        <v>415</v>
      </c>
      <c r="C110" s="18" t="s">
        <v>370</v>
      </c>
      <c r="D110" s="18" t="s">
        <v>328</v>
      </c>
      <c r="E110" s="45">
        <v>1226</v>
      </c>
      <c r="F110" s="45">
        <v>1226</v>
      </c>
      <c r="G110" s="3"/>
    </row>
    <row r="111" spans="1:7" ht="90">
      <c r="A111" s="20" t="s">
        <v>216</v>
      </c>
      <c r="B111" s="18" t="s">
        <v>415</v>
      </c>
      <c r="C111" s="18" t="s">
        <v>373</v>
      </c>
      <c r="D111" s="18" t="s">
        <v>328</v>
      </c>
      <c r="E111" s="45">
        <v>6904</v>
      </c>
      <c r="F111" s="45">
        <v>6904</v>
      </c>
      <c r="G111" s="3"/>
    </row>
    <row r="112" spans="1:7" ht="60">
      <c r="A112" s="20" t="s">
        <v>217</v>
      </c>
      <c r="B112" s="18" t="s">
        <v>415</v>
      </c>
      <c r="C112" s="18" t="s">
        <v>371</v>
      </c>
      <c r="D112" s="18" t="s">
        <v>328</v>
      </c>
      <c r="E112" s="45">
        <v>16</v>
      </c>
      <c r="F112" s="45">
        <v>16</v>
      </c>
      <c r="G112" s="3"/>
    </row>
    <row r="113" spans="1:7" ht="105">
      <c r="A113" s="20" t="s">
        <v>218</v>
      </c>
      <c r="B113" s="18" t="s">
        <v>416</v>
      </c>
      <c r="C113" s="18" t="s">
        <v>369</v>
      </c>
      <c r="D113" s="18" t="s">
        <v>328</v>
      </c>
      <c r="E113" s="55">
        <v>15826</v>
      </c>
      <c r="F113" s="55">
        <v>15826</v>
      </c>
      <c r="G113" s="3"/>
    </row>
    <row r="114" spans="1:7" ht="75">
      <c r="A114" s="20" t="s">
        <v>219</v>
      </c>
      <c r="B114" s="18" t="s">
        <v>416</v>
      </c>
      <c r="C114" s="18" t="s">
        <v>370</v>
      </c>
      <c r="D114" s="18" t="s">
        <v>328</v>
      </c>
      <c r="E114" s="55">
        <v>1642</v>
      </c>
      <c r="F114" s="55">
        <v>1642</v>
      </c>
      <c r="G114" s="3"/>
    </row>
    <row r="115" spans="1:7" ht="60">
      <c r="A115" s="20" t="s">
        <v>220</v>
      </c>
      <c r="B115" s="18" t="s">
        <v>416</v>
      </c>
      <c r="C115" s="18" t="s">
        <v>371</v>
      </c>
      <c r="D115" s="18" t="s">
        <v>328</v>
      </c>
      <c r="E115" s="55">
        <v>27</v>
      </c>
      <c r="F115" s="55">
        <v>27</v>
      </c>
      <c r="G115" s="3"/>
    </row>
    <row r="116" spans="1:7" ht="90">
      <c r="A116" s="20" t="s">
        <v>7</v>
      </c>
      <c r="B116" s="18" t="s">
        <v>417</v>
      </c>
      <c r="C116" s="18" t="s">
        <v>376</v>
      </c>
      <c r="D116" s="18" t="s">
        <v>331</v>
      </c>
      <c r="E116" s="45">
        <v>7946.9</v>
      </c>
      <c r="F116" s="45">
        <v>6622.4</v>
      </c>
      <c r="G116" s="3"/>
    </row>
    <row r="117" spans="1:7" ht="135">
      <c r="A117" s="20" t="s">
        <v>221</v>
      </c>
      <c r="B117" s="18" t="s">
        <v>418</v>
      </c>
      <c r="C117" s="18" t="s">
        <v>369</v>
      </c>
      <c r="D117" s="18" t="s">
        <v>331</v>
      </c>
      <c r="E117" s="45">
        <v>2128</v>
      </c>
      <c r="F117" s="45">
        <v>2128</v>
      </c>
      <c r="G117" s="3"/>
    </row>
    <row r="118" spans="1:7" ht="90">
      <c r="A118" s="20" t="s">
        <v>122</v>
      </c>
      <c r="B118" s="39" t="s">
        <v>418</v>
      </c>
      <c r="C118" s="39" t="s">
        <v>370</v>
      </c>
      <c r="D118" s="39" t="s">
        <v>331</v>
      </c>
      <c r="E118" s="56">
        <v>682</v>
      </c>
      <c r="F118" s="56">
        <v>682</v>
      </c>
      <c r="G118" s="3"/>
    </row>
    <row r="119" spans="1:7" ht="90">
      <c r="A119" s="17" t="s">
        <v>313</v>
      </c>
      <c r="B119" s="18" t="s">
        <v>419</v>
      </c>
      <c r="C119" s="18" t="s">
        <v>370</v>
      </c>
      <c r="D119" s="18" t="s">
        <v>336</v>
      </c>
      <c r="E119" s="56">
        <v>23</v>
      </c>
      <c r="F119" s="56">
        <v>23</v>
      </c>
      <c r="G119" s="3"/>
    </row>
    <row r="120" spans="1:7" ht="90">
      <c r="A120" s="20" t="s">
        <v>123</v>
      </c>
      <c r="B120" s="18" t="s">
        <v>419</v>
      </c>
      <c r="C120" s="18" t="s">
        <v>372</v>
      </c>
      <c r="D120" s="18" t="s">
        <v>336</v>
      </c>
      <c r="E120" s="55">
        <v>2270</v>
      </c>
      <c r="F120" s="55">
        <v>2270</v>
      </c>
      <c r="G120" s="3"/>
    </row>
    <row r="121" spans="1:7" ht="90">
      <c r="A121" s="20" t="s">
        <v>7</v>
      </c>
      <c r="B121" s="18" t="s">
        <v>420</v>
      </c>
      <c r="C121" s="18" t="s">
        <v>376</v>
      </c>
      <c r="D121" s="18" t="s">
        <v>331</v>
      </c>
      <c r="E121" s="45">
        <v>2649</v>
      </c>
      <c r="F121" s="45">
        <v>2649</v>
      </c>
      <c r="G121" s="3"/>
    </row>
    <row r="122" spans="1:7" ht="105">
      <c r="A122" s="17" t="s">
        <v>270</v>
      </c>
      <c r="B122" s="18" t="s">
        <v>433</v>
      </c>
      <c r="C122" s="18" t="s">
        <v>370</v>
      </c>
      <c r="D122" s="18" t="s">
        <v>331</v>
      </c>
      <c r="E122" s="45">
        <v>120</v>
      </c>
      <c r="F122" s="45">
        <v>120</v>
      </c>
      <c r="G122" s="3"/>
    </row>
    <row r="123" spans="1:7" ht="90">
      <c r="A123" s="17" t="s">
        <v>271</v>
      </c>
      <c r="B123" s="18" t="s">
        <v>433</v>
      </c>
      <c r="C123" s="18" t="s">
        <v>372</v>
      </c>
      <c r="D123" s="18" t="s">
        <v>331</v>
      </c>
      <c r="E123" s="45">
        <v>11880</v>
      </c>
      <c r="F123" s="45">
        <v>11880</v>
      </c>
      <c r="G123" s="3"/>
    </row>
    <row r="124" spans="1:7" ht="105">
      <c r="A124" s="17" t="s">
        <v>272</v>
      </c>
      <c r="B124" s="18" t="s">
        <v>434</v>
      </c>
      <c r="C124" s="18" t="s">
        <v>370</v>
      </c>
      <c r="D124" s="18" t="s">
        <v>331</v>
      </c>
      <c r="E124" s="45">
        <v>100</v>
      </c>
      <c r="F124" s="45">
        <v>100</v>
      </c>
      <c r="G124" s="3"/>
    </row>
    <row r="125" spans="1:7" ht="90">
      <c r="A125" s="17" t="s">
        <v>273</v>
      </c>
      <c r="B125" s="18" t="s">
        <v>434</v>
      </c>
      <c r="C125" s="18" t="s">
        <v>372</v>
      </c>
      <c r="D125" s="18" t="s">
        <v>331</v>
      </c>
      <c r="E125" s="45">
        <v>14900</v>
      </c>
      <c r="F125" s="45">
        <v>14900</v>
      </c>
      <c r="G125" s="3"/>
    </row>
    <row r="126" spans="1:7" ht="105">
      <c r="A126" s="17" t="s">
        <v>274</v>
      </c>
      <c r="B126" s="18" t="s">
        <v>435</v>
      </c>
      <c r="C126" s="18" t="s">
        <v>370</v>
      </c>
      <c r="D126" s="18" t="s">
        <v>331</v>
      </c>
      <c r="E126" s="45">
        <v>212</v>
      </c>
      <c r="F126" s="45">
        <v>212</v>
      </c>
      <c r="G126" s="3"/>
    </row>
    <row r="127" spans="1:7" ht="90">
      <c r="A127" s="17" t="s">
        <v>275</v>
      </c>
      <c r="B127" s="18" t="s">
        <v>435</v>
      </c>
      <c r="C127" s="18" t="s">
        <v>372</v>
      </c>
      <c r="D127" s="18" t="s">
        <v>331</v>
      </c>
      <c r="E127" s="45">
        <v>20951</v>
      </c>
      <c r="F127" s="45">
        <v>20951</v>
      </c>
      <c r="G127" s="3"/>
    </row>
    <row r="128" spans="1:7" ht="30">
      <c r="A128" s="20" t="s">
        <v>124</v>
      </c>
      <c r="B128" s="35" t="s">
        <v>421</v>
      </c>
      <c r="C128" s="35" t="s">
        <v>335</v>
      </c>
      <c r="D128" s="35" t="s">
        <v>357</v>
      </c>
      <c r="E128" s="49">
        <f>SUM(E129:E136)</f>
        <v>408565</v>
      </c>
      <c r="F128" s="49">
        <f>SUM(F129:F136)</f>
        <v>409607</v>
      </c>
      <c r="G128" s="3"/>
    </row>
    <row r="129" spans="1:7" ht="90">
      <c r="A129" s="20" t="s">
        <v>125</v>
      </c>
      <c r="B129" s="18" t="s">
        <v>422</v>
      </c>
      <c r="C129" s="18" t="s">
        <v>373</v>
      </c>
      <c r="D129" s="18" t="s">
        <v>325</v>
      </c>
      <c r="E129" s="45">
        <v>16106</v>
      </c>
      <c r="F129" s="45">
        <v>17148</v>
      </c>
      <c r="G129" s="3"/>
    </row>
    <row r="130" spans="1:7" ht="105">
      <c r="A130" s="20" t="s">
        <v>126</v>
      </c>
      <c r="B130" s="18" t="s">
        <v>423</v>
      </c>
      <c r="C130" s="18" t="s">
        <v>373</v>
      </c>
      <c r="D130" s="18" t="s">
        <v>325</v>
      </c>
      <c r="E130" s="45">
        <v>147914</v>
      </c>
      <c r="F130" s="45">
        <v>147914</v>
      </c>
      <c r="G130" s="3"/>
    </row>
    <row r="131" spans="1:7" ht="120">
      <c r="A131" s="20" t="s">
        <v>127</v>
      </c>
      <c r="B131" s="18" t="s">
        <v>424</v>
      </c>
      <c r="C131" s="18" t="s">
        <v>373</v>
      </c>
      <c r="D131" s="18" t="s">
        <v>325</v>
      </c>
      <c r="E131" s="45">
        <v>217684</v>
      </c>
      <c r="F131" s="45">
        <v>217684</v>
      </c>
      <c r="G131" s="3"/>
    </row>
    <row r="132" spans="1:7" ht="90">
      <c r="A132" s="20" t="s">
        <v>128</v>
      </c>
      <c r="B132" s="18" t="s">
        <v>425</v>
      </c>
      <c r="C132" s="18" t="s">
        <v>370</v>
      </c>
      <c r="D132" s="18" t="s">
        <v>336</v>
      </c>
      <c r="E132" s="45">
        <v>12.8</v>
      </c>
      <c r="F132" s="45">
        <v>12.8</v>
      </c>
      <c r="G132" s="3"/>
    </row>
    <row r="133" spans="1:7" ht="90">
      <c r="A133" s="20" t="s">
        <v>266</v>
      </c>
      <c r="B133" s="18" t="s">
        <v>425</v>
      </c>
      <c r="C133" s="18" t="s">
        <v>372</v>
      </c>
      <c r="D133" s="18" t="s">
        <v>336</v>
      </c>
      <c r="E133" s="45">
        <v>1269.2</v>
      </c>
      <c r="F133" s="45">
        <v>1269.2</v>
      </c>
      <c r="G133" s="3"/>
    </row>
    <row r="134" spans="1:7" ht="120">
      <c r="A134" s="17" t="s">
        <v>314</v>
      </c>
      <c r="B134" s="18" t="s">
        <v>426</v>
      </c>
      <c r="C134" s="18" t="s">
        <v>370</v>
      </c>
      <c r="D134" s="18" t="s">
        <v>331</v>
      </c>
      <c r="E134" s="45">
        <v>244</v>
      </c>
      <c r="F134" s="45">
        <v>244</v>
      </c>
      <c r="G134" s="3"/>
    </row>
    <row r="135" spans="1:7" ht="105">
      <c r="A135" s="20" t="s">
        <v>267</v>
      </c>
      <c r="B135" s="18" t="s">
        <v>426</v>
      </c>
      <c r="C135" s="18" t="s">
        <v>372</v>
      </c>
      <c r="D135" s="18" t="s">
        <v>331</v>
      </c>
      <c r="E135" s="45">
        <v>24135</v>
      </c>
      <c r="F135" s="45">
        <v>24135</v>
      </c>
      <c r="G135" s="3"/>
    </row>
    <row r="136" spans="1:7" ht="120">
      <c r="A136" s="20" t="s">
        <v>268</v>
      </c>
      <c r="B136" s="18" t="s">
        <v>427</v>
      </c>
      <c r="C136" s="18" t="s">
        <v>373</v>
      </c>
      <c r="D136" s="18" t="s">
        <v>325</v>
      </c>
      <c r="E136" s="45">
        <v>1200</v>
      </c>
      <c r="F136" s="45">
        <v>1200</v>
      </c>
      <c r="G136" s="3"/>
    </row>
    <row r="137" spans="1:7" ht="30">
      <c r="A137" s="20" t="s">
        <v>269</v>
      </c>
      <c r="B137" s="18" t="s">
        <v>428</v>
      </c>
      <c r="C137" s="18" t="s">
        <v>335</v>
      </c>
      <c r="D137" s="18" t="s">
        <v>357</v>
      </c>
      <c r="E137" s="45">
        <f>SUM(E138:E146)</f>
        <v>423863.3</v>
      </c>
      <c r="F137" s="45">
        <f>SUM(F138:F146)</f>
        <v>423832.3</v>
      </c>
      <c r="G137" s="3"/>
    </row>
    <row r="138" spans="1:7" ht="135">
      <c r="A138" s="17" t="s">
        <v>0</v>
      </c>
      <c r="B138" s="18" t="s">
        <v>429</v>
      </c>
      <c r="C138" s="18" t="s">
        <v>369</v>
      </c>
      <c r="D138" s="18" t="s">
        <v>326</v>
      </c>
      <c r="E138" s="45">
        <v>4299</v>
      </c>
      <c r="F138" s="45">
        <v>4299</v>
      </c>
      <c r="G138" s="3"/>
    </row>
    <row r="139" spans="1:7" ht="105">
      <c r="A139" s="17" t="s">
        <v>1</v>
      </c>
      <c r="B139" s="18" t="s">
        <v>429</v>
      </c>
      <c r="C139" s="18" t="s">
        <v>370</v>
      </c>
      <c r="D139" s="18" t="s">
        <v>326</v>
      </c>
      <c r="E139" s="45">
        <v>1128</v>
      </c>
      <c r="F139" s="45">
        <v>1128</v>
      </c>
      <c r="G139" s="3"/>
    </row>
    <row r="140" spans="1:7" ht="105">
      <c r="A140" s="17" t="s">
        <v>2</v>
      </c>
      <c r="B140" s="18" t="s">
        <v>429</v>
      </c>
      <c r="C140" s="18" t="s">
        <v>373</v>
      </c>
      <c r="D140" s="18" t="s">
        <v>326</v>
      </c>
      <c r="E140" s="45">
        <v>24294</v>
      </c>
      <c r="F140" s="45">
        <v>24294</v>
      </c>
      <c r="G140" s="3"/>
    </row>
    <row r="141" spans="1:7" ht="90">
      <c r="A141" s="17" t="s">
        <v>3</v>
      </c>
      <c r="B141" s="18" t="s">
        <v>429</v>
      </c>
      <c r="C141" s="18" t="s">
        <v>371</v>
      </c>
      <c r="D141" s="18" t="s">
        <v>326</v>
      </c>
      <c r="E141" s="45">
        <v>306</v>
      </c>
      <c r="F141" s="45">
        <v>306</v>
      </c>
      <c r="G141" s="3"/>
    </row>
    <row r="142" spans="1:7" ht="105">
      <c r="A142" s="17" t="s">
        <v>4</v>
      </c>
      <c r="B142" s="18" t="s">
        <v>430</v>
      </c>
      <c r="C142" s="18" t="s">
        <v>373</v>
      </c>
      <c r="D142" s="18" t="s">
        <v>326</v>
      </c>
      <c r="E142" s="45">
        <v>95600.9</v>
      </c>
      <c r="F142" s="45">
        <v>95569.9</v>
      </c>
      <c r="G142" s="3"/>
    </row>
    <row r="143" spans="1:7" ht="210" hidden="1">
      <c r="A143" s="20" t="s">
        <v>5</v>
      </c>
      <c r="B143" s="18" t="s">
        <v>447</v>
      </c>
      <c r="C143" s="18" t="s">
        <v>369</v>
      </c>
      <c r="D143" s="18" t="s">
        <v>326</v>
      </c>
      <c r="E143" s="45"/>
      <c r="F143" s="45"/>
      <c r="G143" s="3"/>
    </row>
    <row r="144" spans="1:7" ht="180">
      <c r="A144" s="20" t="s">
        <v>276</v>
      </c>
      <c r="B144" s="18" t="s">
        <v>447</v>
      </c>
      <c r="C144" s="18" t="s">
        <v>373</v>
      </c>
      <c r="D144" s="18" t="s">
        <v>326</v>
      </c>
      <c r="E144" s="45">
        <v>1780.4</v>
      </c>
      <c r="F144" s="45">
        <v>1780.4</v>
      </c>
      <c r="G144" s="3"/>
    </row>
    <row r="145" spans="1:7" ht="180">
      <c r="A145" s="20" t="s">
        <v>6</v>
      </c>
      <c r="B145" s="18" t="s">
        <v>431</v>
      </c>
      <c r="C145" s="18" t="s">
        <v>373</v>
      </c>
      <c r="D145" s="18" t="s">
        <v>326</v>
      </c>
      <c r="E145" s="45">
        <v>295455</v>
      </c>
      <c r="F145" s="45">
        <v>295455</v>
      </c>
      <c r="G145" s="3"/>
    </row>
    <row r="146" spans="1:7" ht="120">
      <c r="A146" s="20" t="s">
        <v>147</v>
      </c>
      <c r="B146" s="18" t="s">
        <v>432</v>
      </c>
      <c r="C146" s="18" t="s">
        <v>373</v>
      </c>
      <c r="D146" s="18" t="s">
        <v>326</v>
      </c>
      <c r="E146" s="45">
        <v>1000</v>
      </c>
      <c r="F146" s="45">
        <v>1000</v>
      </c>
      <c r="G146" s="3"/>
    </row>
    <row r="147" spans="1:7" ht="15">
      <c r="A147" s="20" t="s">
        <v>148</v>
      </c>
      <c r="B147" s="18" t="s">
        <v>444</v>
      </c>
      <c r="C147" s="18" t="s">
        <v>335</v>
      </c>
      <c r="D147" s="18" t="s">
        <v>335</v>
      </c>
      <c r="E147" s="45">
        <f>SUM(E148:E148)</f>
        <v>240</v>
      </c>
      <c r="F147" s="45">
        <f>SUM(F148:F148)</f>
        <v>240</v>
      </c>
      <c r="G147" s="3"/>
    </row>
    <row r="148" spans="1:6" s="14" customFormat="1" ht="90">
      <c r="A148" s="17" t="s">
        <v>15</v>
      </c>
      <c r="B148" s="35" t="s">
        <v>14</v>
      </c>
      <c r="C148" s="35" t="s">
        <v>373</v>
      </c>
      <c r="D148" s="35" t="s">
        <v>326</v>
      </c>
      <c r="E148" s="49">
        <v>240</v>
      </c>
      <c r="F148" s="49">
        <v>240</v>
      </c>
    </row>
    <row r="149" spans="1:7" ht="42.75">
      <c r="A149" s="10" t="s">
        <v>250</v>
      </c>
      <c r="B149" s="11" t="s">
        <v>439</v>
      </c>
      <c r="C149" s="11" t="s">
        <v>335</v>
      </c>
      <c r="D149" s="11" t="s">
        <v>357</v>
      </c>
      <c r="E149" s="48">
        <f>SUM(E150:E151)</f>
        <v>1471</v>
      </c>
      <c r="F149" s="57">
        <f>SUM(F150:F151)</f>
        <v>0</v>
      </c>
      <c r="G149" s="3"/>
    </row>
    <row r="150" spans="1:7" ht="78.75" customHeight="1">
      <c r="A150" s="20" t="s">
        <v>251</v>
      </c>
      <c r="B150" s="18" t="s">
        <v>440</v>
      </c>
      <c r="C150" s="18" t="s">
        <v>376</v>
      </c>
      <c r="D150" s="18" t="s">
        <v>324</v>
      </c>
      <c r="E150" s="45">
        <v>332</v>
      </c>
      <c r="F150" s="58" t="s">
        <v>137</v>
      </c>
      <c r="G150" s="3"/>
    </row>
    <row r="151" spans="1:7" ht="82.5" customHeight="1">
      <c r="A151" s="20" t="s">
        <v>252</v>
      </c>
      <c r="B151" s="18" t="s">
        <v>441</v>
      </c>
      <c r="C151" s="18" t="s">
        <v>376</v>
      </c>
      <c r="D151" s="18" t="s">
        <v>324</v>
      </c>
      <c r="E151" s="45">
        <v>1139</v>
      </c>
      <c r="F151" s="58" t="s">
        <v>137</v>
      </c>
      <c r="G151" s="3"/>
    </row>
    <row r="152" spans="1:7" ht="28.5">
      <c r="A152" s="10" t="s">
        <v>16</v>
      </c>
      <c r="B152" s="11" t="s">
        <v>445</v>
      </c>
      <c r="C152" s="11" t="s">
        <v>335</v>
      </c>
      <c r="D152" s="11" t="s">
        <v>357</v>
      </c>
      <c r="E152" s="48">
        <f>SUM(E153:E162,E164,E167,E170,E172)</f>
        <v>53759.5</v>
      </c>
      <c r="F152" s="48">
        <f>SUM(F153:F162,F164,F167,F170,F172)</f>
        <v>53477.5</v>
      </c>
      <c r="G152" s="3"/>
    </row>
    <row r="153" spans="1:7" ht="120">
      <c r="A153" s="17" t="s">
        <v>17</v>
      </c>
      <c r="B153" s="18" t="s">
        <v>18</v>
      </c>
      <c r="C153" s="18" t="s">
        <v>369</v>
      </c>
      <c r="D153" s="18" t="s">
        <v>342</v>
      </c>
      <c r="E153" s="45">
        <v>6579.8</v>
      </c>
      <c r="F153" s="45">
        <v>6579.8</v>
      </c>
      <c r="G153" s="3"/>
    </row>
    <row r="154" spans="1:7" ht="105" hidden="1">
      <c r="A154" s="17" t="s">
        <v>19</v>
      </c>
      <c r="B154" s="18" t="s">
        <v>20</v>
      </c>
      <c r="C154" s="18" t="s">
        <v>369</v>
      </c>
      <c r="D154" s="18" t="s">
        <v>342</v>
      </c>
      <c r="E154" s="45"/>
      <c r="F154" s="45"/>
      <c r="G154" s="3"/>
    </row>
    <row r="155" spans="1:7" ht="75">
      <c r="A155" s="17" t="s">
        <v>21</v>
      </c>
      <c r="B155" s="18" t="s">
        <v>20</v>
      </c>
      <c r="C155" s="18" t="s">
        <v>370</v>
      </c>
      <c r="D155" s="18" t="s">
        <v>342</v>
      </c>
      <c r="E155" s="45">
        <v>30.2</v>
      </c>
      <c r="F155" s="45">
        <v>30.2</v>
      </c>
      <c r="G155" s="3"/>
    </row>
    <row r="156" spans="1:7" ht="120">
      <c r="A156" s="17" t="s">
        <v>277</v>
      </c>
      <c r="B156" s="18" t="s">
        <v>23</v>
      </c>
      <c r="C156" s="18" t="s">
        <v>369</v>
      </c>
      <c r="D156" s="18" t="s">
        <v>342</v>
      </c>
      <c r="E156" s="45">
        <v>6015.3</v>
      </c>
      <c r="F156" s="45">
        <v>6015.3</v>
      </c>
      <c r="G156" s="3"/>
    </row>
    <row r="157" spans="1:7" ht="75">
      <c r="A157" s="17" t="s">
        <v>22</v>
      </c>
      <c r="B157" s="18" t="s">
        <v>23</v>
      </c>
      <c r="C157" s="18" t="s">
        <v>370</v>
      </c>
      <c r="D157" s="18" t="s">
        <v>342</v>
      </c>
      <c r="E157" s="45">
        <v>611.8</v>
      </c>
      <c r="F157" s="45">
        <v>611.8</v>
      </c>
      <c r="G157" s="3"/>
    </row>
    <row r="158" spans="1:7" ht="60">
      <c r="A158" s="17" t="s">
        <v>278</v>
      </c>
      <c r="B158" s="18" t="s">
        <v>23</v>
      </c>
      <c r="C158" s="18" t="s">
        <v>371</v>
      </c>
      <c r="D158" s="18" t="s">
        <v>342</v>
      </c>
      <c r="E158" s="45">
        <v>79.1</v>
      </c>
      <c r="F158" s="45">
        <v>79.1</v>
      </c>
      <c r="G158" s="3"/>
    </row>
    <row r="159" spans="1:7" ht="105">
      <c r="A159" s="17" t="s">
        <v>24</v>
      </c>
      <c r="B159" s="18" t="s">
        <v>26</v>
      </c>
      <c r="C159" s="18" t="s">
        <v>369</v>
      </c>
      <c r="D159" s="18" t="s">
        <v>342</v>
      </c>
      <c r="E159" s="45">
        <v>2405.9</v>
      </c>
      <c r="F159" s="45">
        <v>2405.9</v>
      </c>
      <c r="G159" s="3"/>
    </row>
    <row r="160" spans="1:7" ht="75">
      <c r="A160" s="17" t="s">
        <v>25</v>
      </c>
      <c r="B160" s="18" t="s">
        <v>26</v>
      </c>
      <c r="C160" s="18" t="s">
        <v>370</v>
      </c>
      <c r="D160" s="18" t="s">
        <v>342</v>
      </c>
      <c r="E160" s="45">
        <v>454.4</v>
      </c>
      <c r="F160" s="45">
        <v>454.4</v>
      </c>
      <c r="G160" s="3"/>
    </row>
    <row r="161" spans="1:7" ht="60">
      <c r="A161" s="17" t="s">
        <v>156</v>
      </c>
      <c r="B161" s="18" t="s">
        <v>155</v>
      </c>
      <c r="C161" s="18" t="s">
        <v>371</v>
      </c>
      <c r="D161" s="18" t="s">
        <v>352</v>
      </c>
      <c r="E161" s="45">
        <v>299.2</v>
      </c>
      <c r="F161" s="45">
        <v>299.2</v>
      </c>
      <c r="G161" s="3"/>
    </row>
    <row r="162" spans="1:7" ht="45">
      <c r="A162" s="17" t="s">
        <v>27</v>
      </c>
      <c r="B162" s="18" t="s">
        <v>28</v>
      </c>
      <c r="C162" s="18" t="s">
        <v>335</v>
      </c>
      <c r="D162" s="18" t="s">
        <v>357</v>
      </c>
      <c r="E162" s="45">
        <f>E163</f>
        <v>15600</v>
      </c>
      <c r="F162" s="45">
        <f>F163</f>
        <v>15600</v>
      </c>
      <c r="G162" s="3"/>
    </row>
    <row r="163" spans="1:7" ht="90">
      <c r="A163" s="17" t="s">
        <v>279</v>
      </c>
      <c r="B163" s="18" t="s">
        <v>29</v>
      </c>
      <c r="C163" s="18" t="s">
        <v>370</v>
      </c>
      <c r="D163" s="18" t="s">
        <v>341</v>
      </c>
      <c r="E163" s="45">
        <v>15600</v>
      </c>
      <c r="F163" s="45">
        <v>15600</v>
      </c>
      <c r="G163" s="3"/>
    </row>
    <row r="164" spans="1:7" ht="45">
      <c r="A164" s="17" t="s">
        <v>30</v>
      </c>
      <c r="B164" s="18" t="s">
        <v>31</v>
      </c>
      <c r="C164" s="18" t="s">
        <v>335</v>
      </c>
      <c r="D164" s="18" t="s">
        <v>357</v>
      </c>
      <c r="E164" s="45">
        <f>E166+E165</f>
        <v>1570</v>
      </c>
      <c r="F164" s="45">
        <f>F166+F165</f>
        <v>1570</v>
      </c>
      <c r="G164" s="3"/>
    </row>
    <row r="165" spans="1:7" ht="105">
      <c r="A165" s="17" t="s">
        <v>139</v>
      </c>
      <c r="B165" s="18" t="s">
        <v>138</v>
      </c>
      <c r="C165" s="18" t="s">
        <v>370</v>
      </c>
      <c r="D165" s="18" t="s">
        <v>341</v>
      </c>
      <c r="E165" s="45">
        <v>550</v>
      </c>
      <c r="F165" s="45">
        <v>550</v>
      </c>
      <c r="G165" s="3"/>
    </row>
    <row r="166" spans="1:7" ht="135">
      <c r="A166" s="17" t="s">
        <v>32</v>
      </c>
      <c r="B166" s="18" t="s">
        <v>33</v>
      </c>
      <c r="C166" s="18" t="s">
        <v>373</v>
      </c>
      <c r="D166" s="18" t="s">
        <v>343</v>
      </c>
      <c r="E166" s="45">
        <v>1020</v>
      </c>
      <c r="F166" s="45">
        <v>1020</v>
      </c>
      <c r="G166" s="3"/>
    </row>
    <row r="167" spans="1:7" ht="36" customHeight="1">
      <c r="A167" s="17" t="s">
        <v>34</v>
      </c>
      <c r="B167" s="18" t="s">
        <v>35</v>
      </c>
      <c r="C167" s="18" t="s">
        <v>335</v>
      </c>
      <c r="D167" s="18" t="s">
        <v>357</v>
      </c>
      <c r="E167" s="45">
        <f>E169+E168</f>
        <v>1724.3</v>
      </c>
      <c r="F167" s="45">
        <f>F169+F168</f>
        <v>1724.3</v>
      </c>
      <c r="G167" s="3"/>
    </row>
    <row r="168" spans="1:7" ht="93.75" customHeight="1">
      <c r="A168" s="17" t="s">
        <v>280</v>
      </c>
      <c r="B168" s="18" t="s">
        <v>140</v>
      </c>
      <c r="C168" s="18" t="s">
        <v>370</v>
      </c>
      <c r="D168" s="18" t="s">
        <v>341</v>
      </c>
      <c r="E168" s="45">
        <v>230</v>
      </c>
      <c r="F168" s="45">
        <v>230</v>
      </c>
      <c r="G168" s="3"/>
    </row>
    <row r="169" spans="1:7" ht="120">
      <c r="A169" s="17" t="s">
        <v>281</v>
      </c>
      <c r="B169" s="18" t="s">
        <v>36</v>
      </c>
      <c r="C169" s="18" t="s">
        <v>373</v>
      </c>
      <c r="D169" s="18" t="s">
        <v>341</v>
      </c>
      <c r="E169" s="45">
        <v>1494.3</v>
      </c>
      <c r="F169" s="45">
        <v>1494.3</v>
      </c>
      <c r="G169" s="3"/>
    </row>
    <row r="170" spans="1:7" ht="30">
      <c r="A170" s="17" t="s">
        <v>37</v>
      </c>
      <c r="B170" s="18" t="s">
        <v>38</v>
      </c>
      <c r="C170" s="18" t="s">
        <v>335</v>
      </c>
      <c r="D170" s="18" t="s">
        <v>357</v>
      </c>
      <c r="E170" s="45">
        <f>E171</f>
        <v>9913.1</v>
      </c>
      <c r="F170" s="45">
        <f>F171</f>
        <v>9913.1</v>
      </c>
      <c r="G170" s="3"/>
    </row>
    <row r="171" spans="1:7" ht="105">
      <c r="A171" s="17" t="s">
        <v>40</v>
      </c>
      <c r="B171" s="18" t="s">
        <v>39</v>
      </c>
      <c r="C171" s="18" t="s">
        <v>373</v>
      </c>
      <c r="D171" s="18" t="s">
        <v>341</v>
      </c>
      <c r="E171" s="45">
        <v>9913.1</v>
      </c>
      <c r="F171" s="45">
        <v>9913.1</v>
      </c>
      <c r="G171" s="3"/>
    </row>
    <row r="172" spans="1:7" ht="30">
      <c r="A172" s="17" t="s">
        <v>41</v>
      </c>
      <c r="B172" s="18" t="s">
        <v>42</v>
      </c>
      <c r="C172" s="18" t="s">
        <v>335</v>
      </c>
      <c r="D172" s="18" t="s">
        <v>357</v>
      </c>
      <c r="E172" s="45">
        <f>SUM(E173:E175)</f>
        <v>8476.4</v>
      </c>
      <c r="F172" s="45">
        <f>SUM(F173:F175)</f>
        <v>8194.400000000001</v>
      </c>
      <c r="G172" s="3"/>
    </row>
    <row r="173" spans="1:7" ht="95.25" customHeight="1">
      <c r="A173" s="17" t="s">
        <v>282</v>
      </c>
      <c r="B173" s="18" t="s">
        <v>97</v>
      </c>
      <c r="C173" s="18" t="s">
        <v>370</v>
      </c>
      <c r="D173" s="18" t="s">
        <v>341</v>
      </c>
      <c r="E173" s="45">
        <v>1900</v>
      </c>
      <c r="F173" s="45">
        <v>1900</v>
      </c>
      <c r="G173" s="3"/>
    </row>
    <row r="174" spans="1:7" ht="93" customHeight="1">
      <c r="A174" s="17" t="s">
        <v>283</v>
      </c>
      <c r="B174" s="18" t="s">
        <v>98</v>
      </c>
      <c r="C174" s="18" t="s">
        <v>370</v>
      </c>
      <c r="D174" s="18" t="s">
        <v>341</v>
      </c>
      <c r="E174" s="45">
        <v>726.9</v>
      </c>
      <c r="F174" s="45">
        <v>726.8</v>
      </c>
      <c r="G174" s="3"/>
    </row>
    <row r="175" spans="1:7" ht="105">
      <c r="A175" s="17" t="s">
        <v>141</v>
      </c>
      <c r="B175" s="18" t="s">
        <v>98</v>
      </c>
      <c r="C175" s="18" t="s">
        <v>373</v>
      </c>
      <c r="D175" s="18" t="s">
        <v>341</v>
      </c>
      <c r="E175" s="45">
        <v>5849.5</v>
      </c>
      <c r="F175" s="45">
        <v>5567.6</v>
      </c>
      <c r="G175" s="3"/>
    </row>
    <row r="176" spans="1:7" ht="28.5" hidden="1">
      <c r="A176" s="10" t="s">
        <v>253</v>
      </c>
      <c r="B176" s="11" t="s">
        <v>456</v>
      </c>
      <c r="C176" s="11" t="s">
        <v>335</v>
      </c>
      <c r="D176" s="11" t="s">
        <v>357</v>
      </c>
      <c r="E176" s="48">
        <f>E177+E178</f>
        <v>0</v>
      </c>
      <c r="F176" s="48">
        <f>F177+F178</f>
        <v>0</v>
      </c>
      <c r="G176" s="3"/>
    </row>
    <row r="177" spans="1:7" ht="60" hidden="1">
      <c r="A177" s="20" t="s">
        <v>254</v>
      </c>
      <c r="B177" s="18" t="s">
        <v>457</v>
      </c>
      <c r="C177" s="18" t="s">
        <v>376</v>
      </c>
      <c r="D177" s="18" t="s">
        <v>323</v>
      </c>
      <c r="E177" s="45"/>
      <c r="F177" s="45"/>
      <c r="G177" s="3"/>
    </row>
    <row r="178" spans="1:7" ht="60" hidden="1">
      <c r="A178" s="21" t="s">
        <v>255</v>
      </c>
      <c r="B178" s="18" t="s">
        <v>461</v>
      </c>
      <c r="C178" s="18" t="s">
        <v>376</v>
      </c>
      <c r="D178" s="18" t="s">
        <v>323</v>
      </c>
      <c r="E178" s="45"/>
      <c r="F178" s="45"/>
      <c r="G178" s="3"/>
    </row>
    <row r="179" spans="1:7" ht="28.5">
      <c r="A179" s="10" t="s">
        <v>99</v>
      </c>
      <c r="B179" s="11" t="s">
        <v>460</v>
      </c>
      <c r="C179" s="11" t="s">
        <v>335</v>
      </c>
      <c r="D179" s="11" t="s">
        <v>357</v>
      </c>
      <c r="E179" s="48">
        <f>E180+E190</f>
        <v>92362.4</v>
      </c>
      <c r="F179" s="48">
        <f>F180+F190</f>
        <v>92362.4</v>
      </c>
      <c r="G179" s="3"/>
    </row>
    <row r="180" spans="1:7" ht="30">
      <c r="A180" s="17" t="s">
        <v>100</v>
      </c>
      <c r="B180" s="18" t="s">
        <v>101</v>
      </c>
      <c r="C180" s="18" t="s">
        <v>335</v>
      </c>
      <c r="D180" s="18" t="s">
        <v>357</v>
      </c>
      <c r="E180" s="45">
        <f>SUM(E181:E189)</f>
        <v>91022.4</v>
      </c>
      <c r="F180" s="45">
        <f>SUM(F181:H189)</f>
        <v>91022.4</v>
      </c>
      <c r="G180" s="3"/>
    </row>
    <row r="181" spans="1:7" ht="150">
      <c r="A181" s="17" t="s">
        <v>103</v>
      </c>
      <c r="B181" s="18" t="s">
        <v>102</v>
      </c>
      <c r="C181" s="18" t="s">
        <v>369</v>
      </c>
      <c r="D181" s="18" t="s">
        <v>349</v>
      </c>
      <c r="E181" s="45">
        <v>2057.9</v>
      </c>
      <c r="F181" s="45">
        <v>2057.9</v>
      </c>
      <c r="G181" s="3"/>
    </row>
    <row r="182" spans="1:7" ht="126">
      <c r="A182" s="23" t="s">
        <v>104</v>
      </c>
      <c r="B182" s="35" t="s">
        <v>105</v>
      </c>
      <c r="C182" s="18" t="s">
        <v>370</v>
      </c>
      <c r="D182" s="18" t="s">
        <v>349</v>
      </c>
      <c r="E182" s="45">
        <v>25.9</v>
      </c>
      <c r="F182" s="45">
        <v>25.9</v>
      </c>
      <c r="G182" s="3"/>
    </row>
    <row r="183" spans="1:7" ht="126">
      <c r="A183" s="23" t="s">
        <v>107</v>
      </c>
      <c r="B183" s="35" t="s">
        <v>106</v>
      </c>
      <c r="C183" s="18" t="s">
        <v>373</v>
      </c>
      <c r="D183" s="18" t="s">
        <v>326</v>
      </c>
      <c r="E183" s="45">
        <v>2359</v>
      </c>
      <c r="F183" s="45">
        <v>2359</v>
      </c>
      <c r="G183" s="3"/>
    </row>
    <row r="184" spans="1:7" ht="126">
      <c r="A184" s="23" t="s">
        <v>107</v>
      </c>
      <c r="B184" s="35" t="s">
        <v>106</v>
      </c>
      <c r="C184" s="18" t="s">
        <v>373</v>
      </c>
      <c r="D184" s="18" t="s">
        <v>348</v>
      </c>
      <c r="E184" s="45">
        <v>702</v>
      </c>
      <c r="F184" s="45">
        <v>702</v>
      </c>
      <c r="G184" s="3"/>
    </row>
    <row r="185" spans="1:7" ht="126">
      <c r="A185" s="23" t="s">
        <v>109</v>
      </c>
      <c r="B185" s="35" t="s">
        <v>108</v>
      </c>
      <c r="C185" s="18" t="s">
        <v>373</v>
      </c>
      <c r="D185" s="18" t="s">
        <v>326</v>
      </c>
      <c r="E185" s="45">
        <v>80456.2</v>
      </c>
      <c r="F185" s="45">
        <v>80456.2</v>
      </c>
      <c r="G185" s="3"/>
    </row>
    <row r="186" spans="1:7" ht="135">
      <c r="A186" s="17" t="s">
        <v>111</v>
      </c>
      <c r="B186" s="35" t="s">
        <v>110</v>
      </c>
      <c r="C186" s="18" t="s">
        <v>369</v>
      </c>
      <c r="D186" s="18" t="s">
        <v>328</v>
      </c>
      <c r="E186" s="45">
        <v>2016.8</v>
      </c>
      <c r="F186" s="45">
        <v>2016.8</v>
      </c>
      <c r="G186" s="3"/>
    </row>
    <row r="187" spans="1:7" ht="126">
      <c r="A187" s="23" t="s">
        <v>112</v>
      </c>
      <c r="B187" s="35" t="s">
        <v>110</v>
      </c>
      <c r="C187" s="18" t="s">
        <v>370</v>
      </c>
      <c r="D187" s="18" t="s">
        <v>328</v>
      </c>
      <c r="E187" s="45">
        <v>151.2</v>
      </c>
      <c r="F187" s="45">
        <v>151.2</v>
      </c>
      <c r="G187" s="3"/>
    </row>
    <row r="188" spans="1:7" ht="126">
      <c r="A188" s="23" t="s">
        <v>143</v>
      </c>
      <c r="B188" s="35" t="s">
        <v>113</v>
      </c>
      <c r="C188" s="18" t="s">
        <v>372</v>
      </c>
      <c r="D188" s="18" t="s">
        <v>336</v>
      </c>
      <c r="E188" s="45">
        <v>12</v>
      </c>
      <c r="F188" s="45">
        <v>12</v>
      </c>
      <c r="G188" s="3"/>
    </row>
    <row r="189" spans="1:7" ht="220.5">
      <c r="A189" s="31" t="s">
        <v>284</v>
      </c>
      <c r="B189" s="35" t="s">
        <v>114</v>
      </c>
      <c r="C189" s="18" t="s">
        <v>373</v>
      </c>
      <c r="D189" s="18" t="s">
        <v>326</v>
      </c>
      <c r="E189" s="45">
        <v>3241.4</v>
      </c>
      <c r="F189" s="45">
        <v>3241.4</v>
      </c>
      <c r="G189" s="3"/>
    </row>
    <row r="190" spans="1:7" ht="31.5">
      <c r="A190" s="23" t="s">
        <v>115</v>
      </c>
      <c r="B190" s="35" t="s">
        <v>116</v>
      </c>
      <c r="C190" s="18" t="s">
        <v>335</v>
      </c>
      <c r="D190" s="18" t="s">
        <v>357</v>
      </c>
      <c r="E190" s="45">
        <f>E191</f>
        <v>1340</v>
      </c>
      <c r="F190" s="45">
        <f>F191</f>
        <v>1340</v>
      </c>
      <c r="G190" s="3"/>
    </row>
    <row r="191" spans="1:7" ht="110.25">
      <c r="A191" s="23" t="s">
        <v>315</v>
      </c>
      <c r="B191" s="35" t="s">
        <v>117</v>
      </c>
      <c r="C191" s="18" t="s">
        <v>373</v>
      </c>
      <c r="D191" s="18" t="s">
        <v>348</v>
      </c>
      <c r="E191" s="45">
        <v>1340</v>
      </c>
      <c r="F191" s="45">
        <v>1340</v>
      </c>
      <c r="G191" s="3"/>
    </row>
    <row r="192" spans="1:7" ht="28.5">
      <c r="A192" s="10" t="s">
        <v>316</v>
      </c>
      <c r="B192" s="11" t="s">
        <v>317</v>
      </c>
      <c r="C192" s="11" t="s">
        <v>335</v>
      </c>
      <c r="D192" s="11" t="s">
        <v>357</v>
      </c>
      <c r="E192" s="8">
        <f>E193+E207+E220</f>
        <v>91269.98000000001</v>
      </c>
      <c r="F192" s="8">
        <f>F193+F207+F220</f>
        <v>91204.72</v>
      </c>
      <c r="G192" s="3"/>
    </row>
    <row r="193" spans="1:7" ht="45">
      <c r="A193" s="20" t="s">
        <v>58</v>
      </c>
      <c r="B193" s="35" t="s">
        <v>59</v>
      </c>
      <c r="C193" s="35" t="s">
        <v>335</v>
      </c>
      <c r="D193" s="35" t="s">
        <v>357</v>
      </c>
      <c r="E193" s="43">
        <f>SUM(E194:E206)</f>
        <v>39281.68</v>
      </c>
      <c r="F193" s="43">
        <f>SUM(F194:F206)</f>
        <v>39216.42</v>
      </c>
      <c r="G193" s="3"/>
    </row>
    <row r="194" spans="1:7" ht="150">
      <c r="A194" s="17" t="s">
        <v>60</v>
      </c>
      <c r="B194" s="18" t="s">
        <v>61</v>
      </c>
      <c r="C194" s="18" t="s">
        <v>369</v>
      </c>
      <c r="D194" s="18" t="s">
        <v>320</v>
      </c>
      <c r="E194" s="45">
        <v>1889</v>
      </c>
      <c r="F194" s="45">
        <v>1889</v>
      </c>
      <c r="G194" s="3"/>
    </row>
    <row r="195" spans="1:7" ht="165">
      <c r="A195" s="17" t="s">
        <v>62</v>
      </c>
      <c r="B195" s="18" t="s">
        <v>63</v>
      </c>
      <c r="C195" s="18" t="s">
        <v>369</v>
      </c>
      <c r="D195" s="18" t="s">
        <v>436</v>
      </c>
      <c r="E195" s="45">
        <v>29337</v>
      </c>
      <c r="F195" s="45">
        <v>29337</v>
      </c>
      <c r="G195" s="3"/>
    </row>
    <row r="196" spans="1:6" s="12" customFormat="1" ht="120">
      <c r="A196" s="17" t="s">
        <v>64</v>
      </c>
      <c r="B196" s="18" t="s">
        <v>65</v>
      </c>
      <c r="C196" s="18" t="s">
        <v>371</v>
      </c>
      <c r="D196" s="18" t="s">
        <v>318</v>
      </c>
      <c r="E196" s="45">
        <v>33</v>
      </c>
      <c r="F196" s="45">
        <v>30</v>
      </c>
    </row>
    <row r="197" spans="1:6" s="12" customFormat="1" ht="135">
      <c r="A197" s="17" t="s">
        <v>67</v>
      </c>
      <c r="B197" s="18" t="s">
        <v>66</v>
      </c>
      <c r="C197" s="18" t="s">
        <v>370</v>
      </c>
      <c r="D197" s="18" t="s">
        <v>154</v>
      </c>
      <c r="E197" s="45">
        <v>62.1</v>
      </c>
      <c r="F197" s="45"/>
    </row>
    <row r="198" spans="1:6" s="12" customFormat="1" ht="165" hidden="1">
      <c r="A198" s="17" t="s">
        <v>84</v>
      </c>
      <c r="B198" s="18" t="s">
        <v>85</v>
      </c>
      <c r="C198" s="18" t="s">
        <v>372</v>
      </c>
      <c r="D198" s="18" t="s">
        <v>336</v>
      </c>
      <c r="E198" s="41"/>
      <c r="F198" s="41"/>
    </row>
    <row r="199" spans="1:6" s="12" customFormat="1" ht="150">
      <c r="A199" s="17" t="s">
        <v>8</v>
      </c>
      <c r="B199" s="18" t="s">
        <v>86</v>
      </c>
      <c r="C199" s="18" t="s">
        <v>372</v>
      </c>
      <c r="D199" s="18" t="s">
        <v>336</v>
      </c>
      <c r="E199" s="41">
        <v>2365.92</v>
      </c>
      <c r="F199" s="41">
        <v>2365.92</v>
      </c>
    </row>
    <row r="200" spans="1:6" s="12" customFormat="1" ht="165">
      <c r="A200" s="17" t="s">
        <v>87</v>
      </c>
      <c r="B200" s="18" t="s">
        <v>88</v>
      </c>
      <c r="C200" s="18" t="s">
        <v>369</v>
      </c>
      <c r="D200" s="18" t="s">
        <v>352</v>
      </c>
      <c r="E200" s="45">
        <v>3169</v>
      </c>
      <c r="F200" s="45">
        <v>3169</v>
      </c>
    </row>
    <row r="201" spans="1:6" s="12" customFormat="1" ht="120">
      <c r="A201" s="17" t="s">
        <v>89</v>
      </c>
      <c r="B201" s="18" t="s">
        <v>88</v>
      </c>
      <c r="C201" s="18" t="s">
        <v>370</v>
      </c>
      <c r="D201" s="18" t="s">
        <v>352</v>
      </c>
      <c r="E201" s="45">
        <v>731</v>
      </c>
      <c r="F201" s="45">
        <v>731</v>
      </c>
    </row>
    <row r="202" spans="1:6" s="12" customFormat="1" ht="151.5" customHeight="1">
      <c r="A202" s="17" t="s">
        <v>90</v>
      </c>
      <c r="B202" s="18" t="s">
        <v>91</v>
      </c>
      <c r="C202" s="18" t="s">
        <v>369</v>
      </c>
      <c r="D202" s="18" t="s">
        <v>436</v>
      </c>
      <c r="E202" s="45">
        <v>701.5</v>
      </c>
      <c r="F202" s="45">
        <v>701.5</v>
      </c>
    </row>
    <row r="203" spans="1:6" s="12" customFormat="1" ht="120">
      <c r="A203" s="17" t="s">
        <v>92</v>
      </c>
      <c r="B203" s="18" t="s">
        <v>91</v>
      </c>
      <c r="C203" s="18" t="s">
        <v>370</v>
      </c>
      <c r="D203" s="18" t="s">
        <v>436</v>
      </c>
      <c r="E203" s="45">
        <v>117</v>
      </c>
      <c r="F203" s="45">
        <v>117</v>
      </c>
    </row>
    <row r="204" spans="1:6" s="12" customFormat="1" ht="165">
      <c r="A204" s="26" t="s">
        <v>93</v>
      </c>
      <c r="B204" s="18" t="s">
        <v>94</v>
      </c>
      <c r="C204" s="18" t="s">
        <v>369</v>
      </c>
      <c r="D204" s="18" t="s">
        <v>436</v>
      </c>
      <c r="E204" s="45">
        <v>738.5</v>
      </c>
      <c r="F204" s="45">
        <v>738.5</v>
      </c>
    </row>
    <row r="205" spans="1:6" s="12" customFormat="1" ht="135">
      <c r="A205" s="17" t="s">
        <v>95</v>
      </c>
      <c r="B205" s="18" t="s">
        <v>94</v>
      </c>
      <c r="C205" s="18" t="s">
        <v>370</v>
      </c>
      <c r="D205" s="18" t="s">
        <v>436</v>
      </c>
      <c r="E205" s="45">
        <v>122.5</v>
      </c>
      <c r="F205" s="45">
        <v>122.5</v>
      </c>
    </row>
    <row r="206" spans="1:6" s="12" customFormat="1" ht="120">
      <c r="A206" s="17" t="s">
        <v>64</v>
      </c>
      <c r="B206" s="18" t="s">
        <v>96</v>
      </c>
      <c r="C206" s="18" t="s">
        <v>371</v>
      </c>
      <c r="D206" s="18" t="s">
        <v>318</v>
      </c>
      <c r="E206" s="41">
        <v>15.16</v>
      </c>
      <c r="F206" s="45">
        <v>15</v>
      </c>
    </row>
    <row r="207" spans="1:6" s="12" customFormat="1" ht="45">
      <c r="A207" s="46" t="s">
        <v>222</v>
      </c>
      <c r="B207" s="18" t="s">
        <v>223</v>
      </c>
      <c r="C207" s="18" t="s">
        <v>335</v>
      </c>
      <c r="D207" s="18" t="s">
        <v>357</v>
      </c>
      <c r="E207" s="45">
        <f>SUM(E208:E219)</f>
        <v>45435.3</v>
      </c>
      <c r="F207" s="45">
        <f>SUM(F208:F219)</f>
        <v>45435.3</v>
      </c>
    </row>
    <row r="208" spans="1:7" ht="165">
      <c r="A208" s="17" t="s">
        <v>224</v>
      </c>
      <c r="B208" s="18" t="s">
        <v>225</v>
      </c>
      <c r="C208" s="18" t="s">
        <v>369</v>
      </c>
      <c r="D208" s="18" t="s">
        <v>352</v>
      </c>
      <c r="E208" s="45">
        <v>26483.7</v>
      </c>
      <c r="F208" s="45">
        <v>26483.7</v>
      </c>
      <c r="G208" s="3"/>
    </row>
    <row r="209" spans="1:7" ht="135">
      <c r="A209" s="17" t="s">
        <v>226</v>
      </c>
      <c r="B209" s="18" t="s">
        <v>225</v>
      </c>
      <c r="C209" s="18" t="s">
        <v>370</v>
      </c>
      <c r="D209" s="18" t="s">
        <v>352</v>
      </c>
      <c r="E209" s="45">
        <v>1757.4</v>
      </c>
      <c r="F209" s="45">
        <v>1757.4</v>
      </c>
      <c r="G209" s="3"/>
    </row>
    <row r="210" spans="1:7" ht="120">
      <c r="A210" s="17" t="s">
        <v>227</v>
      </c>
      <c r="B210" s="18" t="s">
        <v>225</v>
      </c>
      <c r="C210" s="18" t="s">
        <v>371</v>
      </c>
      <c r="D210" s="18" t="s">
        <v>352</v>
      </c>
      <c r="E210" s="45">
        <v>20</v>
      </c>
      <c r="F210" s="45">
        <v>20</v>
      </c>
      <c r="G210" s="3"/>
    </row>
    <row r="211" spans="1:7" ht="165">
      <c r="A211" s="17" t="s">
        <v>228</v>
      </c>
      <c r="B211" s="18" t="s">
        <v>162</v>
      </c>
      <c r="C211" s="18" t="s">
        <v>369</v>
      </c>
      <c r="D211" s="18" t="s">
        <v>352</v>
      </c>
      <c r="E211" s="45">
        <v>6017</v>
      </c>
      <c r="F211" s="45">
        <v>6017</v>
      </c>
      <c r="G211" s="3"/>
    </row>
    <row r="212" spans="1:7" ht="135">
      <c r="A212" s="17" t="s">
        <v>229</v>
      </c>
      <c r="B212" s="18" t="s">
        <v>162</v>
      </c>
      <c r="C212" s="18" t="s">
        <v>370</v>
      </c>
      <c r="D212" s="18" t="s">
        <v>352</v>
      </c>
      <c r="E212" s="45">
        <v>6913.2</v>
      </c>
      <c r="F212" s="45">
        <v>6913.2</v>
      </c>
      <c r="G212" s="3"/>
    </row>
    <row r="213" spans="1:7" ht="120">
      <c r="A213" s="17" t="s">
        <v>161</v>
      </c>
      <c r="B213" s="18" t="s">
        <v>162</v>
      </c>
      <c r="C213" s="18" t="s">
        <v>371</v>
      </c>
      <c r="D213" s="18" t="s">
        <v>352</v>
      </c>
      <c r="E213" s="45">
        <v>415</v>
      </c>
      <c r="F213" s="45">
        <v>415</v>
      </c>
      <c r="G213" s="3"/>
    </row>
    <row r="214" spans="1:7" ht="150">
      <c r="A214" s="17" t="s">
        <v>230</v>
      </c>
      <c r="B214" s="18" t="s">
        <v>231</v>
      </c>
      <c r="C214" s="18" t="s">
        <v>369</v>
      </c>
      <c r="D214" s="18" t="s">
        <v>352</v>
      </c>
      <c r="E214" s="45">
        <v>1945</v>
      </c>
      <c r="F214" s="45">
        <v>1945</v>
      </c>
      <c r="G214" s="3"/>
    </row>
    <row r="215" spans="1:7" ht="105">
      <c r="A215" s="17" t="s">
        <v>232</v>
      </c>
      <c r="B215" s="18" t="s">
        <v>231</v>
      </c>
      <c r="C215" s="18" t="s">
        <v>370</v>
      </c>
      <c r="D215" s="18" t="s">
        <v>352</v>
      </c>
      <c r="E215" s="45">
        <v>267</v>
      </c>
      <c r="F215" s="45">
        <v>267</v>
      </c>
      <c r="G215" s="3"/>
    </row>
    <row r="216" spans="1:7" ht="108.75" customHeight="1">
      <c r="A216" s="17" t="s">
        <v>233</v>
      </c>
      <c r="B216" s="18" t="s">
        <v>234</v>
      </c>
      <c r="C216" s="18" t="s">
        <v>370</v>
      </c>
      <c r="D216" s="18" t="s">
        <v>352</v>
      </c>
      <c r="E216" s="45">
        <v>250</v>
      </c>
      <c r="F216" s="45">
        <v>250</v>
      </c>
      <c r="G216" s="3"/>
    </row>
    <row r="217" spans="1:7" ht="135">
      <c r="A217" s="17" t="s">
        <v>52</v>
      </c>
      <c r="B217" s="18" t="s">
        <v>53</v>
      </c>
      <c r="C217" s="18" t="s">
        <v>372</v>
      </c>
      <c r="D217" s="18" t="s">
        <v>352</v>
      </c>
      <c r="E217" s="45">
        <v>499</v>
      </c>
      <c r="F217" s="45">
        <v>499</v>
      </c>
      <c r="G217" s="3"/>
    </row>
    <row r="218" spans="1:7" ht="120" customHeight="1">
      <c r="A218" s="28" t="s">
        <v>54</v>
      </c>
      <c r="B218" s="18" t="s">
        <v>55</v>
      </c>
      <c r="C218" s="18" t="s">
        <v>370</v>
      </c>
      <c r="D218" s="18" t="s">
        <v>352</v>
      </c>
      <c r="E218" s="45">
        <v>688</v>
      </c>
      <c r="F218" s="45">
        <v>688</v>
      </c>
      <c r="G218" s="3"/>
    </row>
    <row r="219" spans="1:7" ht="120">
      <c r="A219" s="28" t="s">
        <v>56</v>
      </c>
      <c r="B219" s="18" t="s">
        <v>57</v>
      </c>
      <c r="C219" s="18" t="s">
        <v>370</v>
      </c>
      <c r="D219" s="18" t="s">
        <v>352</v>
      </c>
      <c r="E219" s="45">
        <v>180</v>
      </c>
      <c r="F219" s="45">
        <v>180</v>
      </c>
      <c r="G219" s="3"/>
    </row>
    <row r="220" spans="1:7" ht="30">
      <c r="A220" s="46" t="s">
        <v>144</v>
      </c>
      <c r="B220" s="18" t="s">
        <v>159</v>
      </c>
      <c r="C220" s="18" t="s">
        <v>335</v>
      </c>
      <c r="D220" s="18" t="s">
        <v>357</v>
      </c>
      <c r="E220" s="45">
        <f>E221+E222</f>
        <v>6553</v>
      </c>
      <c r="F220" s="45">
        <f>F221+F222</f>
        <v>6553</v>
      </c>
      <c r="G220" s="3"/>
    </row>
    <row r="221" spans="1:7" ht="95.25" customHeight="1">
      <c r="A221" s="17" t="s">
        <v>145</v>
      </c>
      <c r="B221" s="18" t="s">
        <v>160</v>
      </c>
      <c r="C221" s="18" t="s">
        <v>373</v>
      </c>
      <c r="D221" s="18" t="s">
        <v>345</v>
      </c>
      <c r="E221" s="45">
        <v>1257</v>
      </c>
      <c r="F221" s="45">
        <v>1257</v>
      </c>
      <c r="G221" s="3"/>
    </row>
    <row r="222" spans="1:7" ht="105">
      <c r="A222" s="17" t="s">
        <v>145</v>
      </c>
      <c r="B222" s="18" t="s">
        <v>160</v>
      </c>
      <c r="C222" s="18" t="s">
        <v>373</v>
      </c>
      <c r="D222" s="18" t="s">
        <v>346</v>
      </c>
      <c r="E222" s="45">
        <v>5296</v>
      </c>
      <c r="F222" s="45">
        <v>5296</v>
      </c>
      <c r="G222" s="3"/>
    </row>
    <row r="223" spans="1:6" s="12" customFormat="1" ht="28.5">
      <c r="A223" s="10" t="s">
        <v>129</v>
      </c>
      <c r="B223" s="11" t="s">
        <v>130</v>
      </c>
      <c r="C223" s="11" t="s">
        <v>335</v>
      </c>
      <c r="D223" s="11" t="s">
        <v>357</v>
      </c>
      <c r="E223" s="48">
        <f>SUM(E224:E234)</f>
        <v>131651.7</v>
      </c>
      <c r="F223" s="48">
        <f>SUM(F224:F234)</f>
        <v>152906.7</v>
      </c>
    </row>
    <row r="224" spans="1:6" s="12" customFormat="1" ht="120">
      <c r="A224" s="17" t="s">
        <v>474</v>
      </c>
      <c r="B224" s="18" t="s">
        <v>472</v>
      </c>
      <c r="C224" s="18" t="s">
        <v>369</v>
      </c>
      <c r="D224" s="18" t="s">
        <v>350</v>
      </c>
      <c r="E224" s="45">
        <v>3718</v>
      </c>
      <c r="F224" s="45">
        <v>3718</v>
      </c>
    </row>
    <row r="225" spans="1:6" s="12" customFormat="1" ht="75">
      <c r="A225" s="17" t="s">
        <v>475</v>
      </c>
      <c r="B225" s="18" t="s">
        <v>473</v>
      </c>
      <c r="C225" s="18" t="s">
        <v>370</v>
      </c>
      <c r="D225" s="18" t="s">
        <v>350</v>
      </c>
      <c r="E225" s="45">
        <v>30</v>
      </c>
      <c r="F225" s="45">
        <v>30</v>
      </c>
    </row>
    <row r="226" spans="1:7" ht="75">
      <c r="A226" s="17" t="s">
        <v>132</v>
      </c>
      <c r="B226" s="18" t="s">
        <v>131</v>
      </c>
      <c r="C226" s="18" t="s">
        <v>373</v>
      </c>
      <c r="D226" s="18" t="s">
        <v>329</v>
      </c>
      <c r="E226" s="45">
        <v>19456.5</v>
      </c>
      <c r="F226" s="45">
        <v>19413.5</v>
      </c>
      <c r="G226" s="3"/>
    </row>
    <row r="227" spans="1:7" ht="75">
      <c r="A227" s="17" t="s">
        <v>134</v>
      </c>
      <c r="B227" s="18" t="s">
        <v>133</v>
      </c>
      <c r="C227" s="18" t="s">
        <v>373</v>
      </c>
      <c r="D227" s="18" t="s">
        <v>329</v>
      </c>
      <c r="E227" s="45">
        <v>37514.7</v>
      </c>
      <c r="F227" s="45">
        <v>37557.7</v>
      </c>
      <c r="G227" s="3"/>
    </row>
    <row r="228" spans="1:7" ht="75">
      <c r="A228" s="17" t="s">
        <v>468</v>
      </c>
      <c r="B228" s="18" t="s">
        <v>135</v>
      </c>
      <c r="C228" s="18" t="s">
        <v>373</v>
      </c>
      <c r="D228" s="18" t="s">
        <v>326</v>
      </c>
      <c r="E228" s="45">
        <v>29516</v>
      </c>
      <c r="F228" s="45">
        <v>29516</v>
      </c>
      <c r="G228" s="3"/>
    </row>
    <row r="229" spans="1:7" ht="105">
      <c r="A229" s="17" t="s">
        <v>469</v>
      </c>
      <c r="B229" s="18" t="s">
        <v>471</v>
      </c>
      <c r="C229" s="18" t="s">
        <v>369</v>
      </c>
      <c r="D229" s="18" t="s">
        <v>350</v>
      </c>
      <c r="E229" s="45">
        <v>4127</v>
      </c>
      <c r="F229" s="45">
        <v>4127</v>
      </c>
      <c r="G229" s="3"/>
    </row>
    <row r="230" spans="1:7" ht="75">
      <c r="A230" s="17" t="s">
        <v>470</v>
      </c>
      <c r="B230" s="18" t="s">
        <v>471</v>
      </c>
      <c r="C230" s="18" t="s">
        <v>370</v>
      </c>
      <c r="D230" s="18" t="s">
        <v>350</v>
      </c>
      <c r="E230" s="45">
        <v>706</v>
      </c>
      <c r="F230" s="45">
        <v>706</v>
      </c>
      <c r="G230" s="3"/>
    </row>
    <row r="231" spans="1:7" ht="120">
      <c r="A231" s="17" t="s">
        <v>164</v>
      </c>
      <c r="B231" s="18" t="s">
        <v>476</v>
      </c>
      <c r="C231" s="18" t="s">
        <v>372</v>
      </c>
      <c r="D231" s="18" t="s">
        <v>336</v>
      </c>
      <c r="E231" s="45">
        <v>48</v>
      </c>
      <c r="F231" s="45">
        <v>48</v>
      </c>
      <c r="G231" s="3"/>
    </row>
    <row r="232" spans="1:7" ht="135">
      <c r="A232" s="17" t="s">
        <v>163</v>
      </c>
      <c r="B232" s="18" t="s">
        <v>476</v>
      </c>
      <c r="C232" s="18" t="s">
        <v>373</v>
      </c>
      <c r="D232" s="18" t="s">
        <v>329</v>
      </c>
      <c r="E232" s="45">
        <v>218.5</v>
      </c>
      <c r="F232" s="45">
        <v>218.5</v>
      </c>
      <c r="G232" s="3"/>
    </row>
    <row r="233" spans="1:7" ht="105">
      <c r="A233" s="17" t="s">
        <v>166</v>
      </c>
      <c r="B233" s="18" t="s">
        <v>165</v>
      </c>
      <c r="C233" s="18" t="s">
        <v>373</v>
      </c>
      <c r="D233" s="18" t="s">
        <v>326</v>
      </c>
      <c r="E233" s="45">
        <v>8110</v>
      </c>
      <c r="F233" s="45">
        <v>12838</v>
      </c>
      <c r="G233" s="3"/>
    </row>
    <row r="234" spans="1:7" ht="105">
      <c r="A234" s="17" t="s">
        <v>166</v>
      </c>
      <c r="B234" s="18" t="s">
        <v>165</v>
      </c>
      <c r="C234" s="18" t="s">
        <v>373</v>
      </c>
      <c r="D234" s="18" t="s">
        <v>329</v>
      </c>
      <c r="E234" s="45">
        <v>28207</v>
      </c>
      <c r="F234" s="45">
        <v>44734</v>
      </c>
      <c r="G234" s="3"/>
    </row>
    <row r="235" spans="1:7" ht="31.5">
      <c r="A235" s="32" t="s">
        <v>167</v>
      </c>
      <c r="B235" s="11" t="s">
        <v>168</v>
      </c>
      <c r="C235" s="11" t="s">
        <v>335</v>
      </c>
      <c r="D235" s="11" t="s">
        <v>357</v>
      </c>
      <c r="E235" s="48">
        <f>E236+E244</f>
        <v>15800.7</v>
      </c>
      <c r="F235" s="48">
        <f>F236+F244</f>
        <v>15800.7</v>
      </c>
      <c r="G235" s="3"/>
    </row>
    <row r="236" spans="1:7" ht="31.5">
      <c r="A236" s="31" t="s">
        <v>169</v>
      </c>
      <c r="B236" s="18" t="s">
        <v>170</v>
      </c>
      <c r="C236" s="18" t="s">
        <v>335</v>
      </c>
      <c r="D236" s="18" t="s">
        <v>357</v>
      </c>
      <c r="E236" s="45">
        <f>SUM(E237:E243)</f>
        <v>3826</v>
      </c>
      <c r="F236" s="45">
        <f>SUM(F237:F243)</f>
        <v>3826</v>
      </c>
      <c r="G236" s="3"/>
    </row>
    <row r="237" spans="1:7" ht="157.5">
      <c r="A237" s="23" t="s">
        <v>171</v>
      </c>
      <c r="B237" s="18" t="s">
        <v>174</v>
      </c>
      <c r="C237" s="18" t="s">
        <v>369</v>
      </c>
      <c r="D237" s="18" t="s">
        <v>328</v>
      </c>
      <c r="E237" s="45">
        <v>2114.5</v>
      </c>
      <c r="F237" s="45">
        <v>2114.5</v>
      </c>
      <c r="G237" s="3"/>
    </row>
    <row r="238" spans="1:7" ht="110.25">
      <c r="A238" s="23" t="s">
        <v>172</v>
      </c>
      <c r="B238" s="18" t="s">
        <v>175</v>
      </c>
      <c r="C238" s="18" t="s">
        <v>370</v>
      </c>
      <c r="D238" s="18" t="s">
        <v>328</v>
      </c>
      <c r="E238" s="45">
        <v>7.2</v>
      </c>
      <c r="F238" s="45">
        <v>7.2</v>
      </c>
      <c r="G238" s="3"/>
    </row>
    <row r="239" spans="1:7" ht="94.5">
      <c r="A239" s="23" t="s">
        <v>173</v>
      </c>
      <c r="B239" s="18" t="s">
        <v>175</v>
      </c>
      <c r="C239" s="18" t="s">
        <v>371</v>
      </c>
      <c r="D239" s="18" t="s">
        <v>328</v>
      </c>
      <c r="E239" s="45">
        <v>8.4</v>
      </c>
      <c r="F239" s="45">
        <v>8.4</v>
      </c>
      <c r="G239" s="3"/>
    </row>
    <row r="240" spans="1:7" ht="90">
      <c r="A240" s="17" t="s">
        <v>177</v>
      </c>
      <c r="B240" s="18" t="s">
        <v>176</v>
      </c>
      <c r="C240" s="18" t="s">
        <v>370</v>
      </c>
      <c r="D240" s="18" t="s">
        <v>327</v>
      </c>
      <c r="E240" s="45">
        <v>824</v>
      </c>
      <c r="F240" s="45">
        <v>824</v>
      </c>
      <c r="G240" s="3"/>
    </row>
    <row r="241" spans="1:7" ht="140.25" customHeight="1">
      <c r="A241" s="23" t="s">
        <v>179</v>
      </c>
      <c r="B241" s="18" t="s">
        <v>178</v>
      </c>
      <c r="C241" s="18" t="s">
        <v>369</v>
      </c>
      <c r="D241" s="18" t="s">
        <v>328</v>
      </c>
      <c r="E241" s="45">
        <v>855.7</v>
      </c>
      <c r="F241" s="45">
        <v>855.7</v>
      </c>
      <c r="G241" s="3"/>
    </row>
    <row r="242" spans="1:7" ht="92.25" customHeight="1">
      <c r="A242" s="23" t="s">
        <v>180</v>
      </c>
      <c r="B242" s="18" t="s">
        <v>178</v>
      </c>
      <c r="C242" s="18" t="s">
        <v>370</v>
      </c>
      <c r="D242" s="18" t="s">
        <v>328</v>
      </c>
      <c r="E242" s="45">
        <v>16.2</v>
      </c>
      <c r="F242" s="45">
        <v>16.2</v>
      </c>
      <c r="G242" s="3"/>
    </row>
    <row r="243" spans="1:7" ht="81" customHeight="1" hidden="1">
      <c r="A243" s="23" t="s">
        <v>181</v>
      </c>
      <c r="B243" s="18" t="s">
        <v>178</v>
      </c>
      <c r="C243" s="18" t="s">
        <v>371</v>
      </c>
      <c r="D243" s="18" t="s">
        <v>328</v>
      </c>
      <c r="E243" s="45"/>
      <c r="F243" s="45"/>
      <c r="G243" s="3"/>
    </row>
    <row r="244" spans="1:7" ht="47.25">
      <c r="A244" s="23" t="s">
        <v>182</v>
      </c>
      <c r="B244" s="18" t="s">
        <v>183</v>
      </c>
      <c r="C244" s="18" t="s">
        <v>335</v>
      </c>
      <c r="D244" s="18" t="s">
        <v>357</v>
      </c>
      <c r="E244" s="45">
        <f>SUM(E245:E246)</f>
        <v>11974.7</v>
      </c>
      <c r="F244" s="45">
        <f>SUM(F245:F246)</f>
        <v>11974.7</v>
      </c>
      <c r="G244" s="3"/>
    </row>
    <row r="245" spans="1:7" ht="105">
      <c r="A245" s="17" t="s">
        <v>285</v>
      </c>
      <c r="B245" s="18" t="s">
        <v>184</v>
      </c>
      <c r="C245" s="18" t="s">
        <v>373</v>
      </c>
      <c r="D245" s="18" t="s">
        <v>326</v>
      </c>
      <c r="E245" s="45">
        <v>11081.5</v>
      </c>
      <c r="F245" s="45">
        <v>11081.5</v>
      </c>
      <c r="G245" s="3"/>
    </row>
    <row r="246" spans="1:7" ht="180">
      <c r="A246" s="17" t="s">
        <v>286</v>
      </c>
      <c r="B246" s="18" t="s">
        <v>185</v>
      </c>
      <c r="C246" s="18" t="s">
        <v>373</v>
      </c>
      <c r="D246" s="18" t="s">
        <v>326</v>
      </c>
      <c r="E246" s="45">
        <v>893.2</v>
      </c>
      <c r="F246" s="45">
        <v>893.2</v>
      </c>
      <c r="G246" s="3"/>
    </row>
    <row r="247" spans="1:7" ht="57">
      <c r="A247" s="33" t="s">
        <v>186</v>
      </c>
      <c r="B247" s="11" t="s">
        <v>187</v>
      </c>
      <c r="C247" s="11" t="s">
        <v>335</v>
      </c>
      <c r="D247" s="11" t="s">
        <v>357</v>
      </c>
      <c r="E247" s="48">
        <f>SUM(E248:E253)</f>
        <v>11365.1</v>
      </c>
      <c r="F247" s="48">
        <f>SUM(F248:F253)</f>
        <v>11365.1</v>
      </c>
      <c r="G247" s="3"/>
    </row>
    <row r="248" spans="1:7" ht="135">
      <c r="A248" s="17" t="s">
        <v>190</v>
      </c>
      <c r="B248" s="18" t="s">
        <v>188</v>
      </c>
      <c r="C248" s="18" t="s">
        <v>369</v>
      </c>
      <c r="D248" s="18" t="s">
        <v>352</v>
      </c>
      <c r="E248" s="45">
        <v>9529</v>
      </c>
      <c r="F248" s="45">
        <v>9529</v>
      </c>
      <c r="G248" s="3"/>
    </row>
    <row r="249" spans="1:7" ht="90">
      <c r="A249" s="17" t="s">
        <v>191</v>
      </c>
      <c r="B249" s="18" t="s">
        <v>189</v>
      </c>
      <c r="C249" s="18" t="s">
        <v>370</v>
      </c>
      <c r="D249" s="18" t="s">
        <v>352</v>
      </c>
      <c r="E249" s="45">
        <v>877.1</v>
      </c>
      <c r="F249" s="45">
        <v>877.1</v>
      </c>
      <c r="G249" s="3"/>
    </row>
    <row r="250" spans="1:7" ht="75">
      <c r="A250" s="17" t="s">
        <v>192</v>
      </c>
      <c r="B250" s="18" t="s">
        <v>189</v>
      </c>
      <c r="C250" s="18" t="s">
        <v>371</v>
      </c>
      <c r="D250" s="18" t="s">
        <v>352</v>
      </c>
      <c r="E250" s="45">
        <v>1</v>
      </c>
      <c r="F250" s="45">
        <v>1</v>
      </c>
      <c r="G250" s="3"/>
    </row>
    <row r="251" spans="1:7" ht="75">
      <c r="A251" s="17" t="s">
        <v>195</v>
      </c>
      <c r="B251" s="18" t="s">
        <v>193</v>
      </c>
      <c r="C251" s="18" t="s">
        <v>371</v>
      </c>
      <c r="D251" s="18" t="s">
        <v>352</v>
      </c>
      <c r="E251" s="45">
        <v>70</v>
      </c>
      <c r="F251" s="45">
        <v>70</v>
      </c>
      <c r="G251" s="3"/>
    </row>
    <row r="252" spans="1:7" ht="105">
      <c r="A252" s="17" t="s">
        <v>287</v>
      </c>
      <c r="B252" s="18" t="s">
        <v>194</v>
      </c>
      <c r="C252" s="18" t="s">
        <v>370</v>
      </c>
      <c r="D252" s="18" t="s">
        <v>352</v>
      </c>
      <c r="E252" s="45">
        <v>888</v>
      </c>
      <c r="F252" s="45">
        <v>888</v>
      </c>
      <c r="G252" s="3"/>
    </row>
    <row r="253" spans="1:7" ht="90" hidden="1">
      <c r="A253" s="17" t="s">
        <v>235</v>
      </c>
      <c r="B253" s="18" t="s">
        <v>194</v>
      </c>
      <c r="C253" s="18" t="s">
        <v>371</v>
      </c>
      <c r="D253" s="18" t="s">
        <v>352</v>
      </c>
      <c r="E253" s="45"/>
      <c r="F253" s="45"/>
      <c r="G253" s="3"/>
    </row>
    <row r="254" spans="1:7" ht="28.5">
      <c r="A254" s="10" t="s">
        <v>238</v>
      </c>
      <c r="B254" s="11" t="s">
        <v>236</v>
      </c>
      <c r="C254" s="11" t="s">
        <v>335</v>
      </c>
      <c r="D254" s="11" t="s">
        <v>357</v>
      </c>
      <c r="E254" s="48">
        <f>SUM(E255,E257,E259)</f>
        <v>7653</v>
      </c>
      <c r="F254" s="48">
        <f>SUM(F255,F257,F259)</f>
        <v>7653</v>
      </c>
      <c r="G254" s="3"/>
    </row>
    <row r="255" spans="1:7" ht="28.5">
      <c r="A255" s="10" t="s">
        <v>396</v>
      </c>
      <c r="B255" s="11" t="s">
        <v>237</v>
      </c>
      <c r="C255" s="11" t="s">
        <v>335</v>
      </c>
      <c r="D255" s="11" t="s">
        <v>357</v>
      </c>
      <c r="E255" s="48">
        <f>E256</f>
        <v>2131</v>
      </c>
      <c r="F255" s="48">
        <f>F256</f>
        <v>2131</v>
      </c>
      <c r="G255" s="3"/>
    </row>
    <row r="256" spans="1:7" ht="90">
      <c r="A256" s="20" t="s">
        <v>375</v>
      </c>
      <c r="B256" s="18" t="s">
        <v>239</v>
      </c>
      <c r="C256" s="18" t="s">
        <v>369</v>
      </c>
      <c r="D256" s="18" t="s">
        <v>321</v>
      </c>
      <c r="E256" s="45">
        <v>2131</v>
      </c>
      <c r="F256" s="45">
        <v>2131</v>
      </c>
      <c r="G256" s="3"/>
    </row>
    <row r="257" spans="1:7" ht="28.5">
      <c r="A257" s="10" t="s">
        <v>395</v>
      </c>
      <c r="B257" s="11" t="s">
        <v>240</v>
      </c>
      <c r="C257" s="11" t="s">
        <v>335</v>
      </c>
      <c r="D257" s="11" t="s">
        <v>357</v>
      </c>
      <c r="E257" s="48">
        <f>E258</f>
        <v>1889</v>
      </c>
      <c r="F257" s="48">
        <f>F258</f>
        <v>1889</v>
      </c>
      <c r="G257" s="3"/>
    </row>
    <row r="258" spans="1:6" ht="90">
      <c r="A258" s="20" t="s">
        <v>374</v>
      </c>
      <c r="B258" s="18" t="s">
        <v>241</v>
      </c>
      <c r="C258" s="18" t="s">
        <v>369</v>
      </c>
      <c r="D258" s="18" t="s">
        <v>321</v>
      </c>
      <c r="E258" s="45">
        <v>1889</v>
      </c>
      <c r="F258" s="45">
        <v>1889</v>
      </c>
    </row>
    <row r="259" spans="1:7" ht="15">
      <c r="A259" s="10" t="s">
        <v>242</v>
      </c>
      <c r="B259" s="11" t="s">
        <v>437</v>
      </c>
      <c r="C259" s="11" t="s">
        <v>335</v>
      </c>
      <c r="D259" s="11" t="s">
        <v>357</v>
      </c>
      <c r="E259" s="48">
        <f>SUM(E260:E265)</f>
        <v>3633</v>
      </c>
      <c r="F259" s="48">
        <f>SUM(F260:F265)</f>
        <v>3633</v>
      </c>
      <c r="G259" s="3"/>
    </row>
    <row r="260" spans="1:7" ht="105">
      <c r="A260" s="17" t="s">
        <v>243</v>
      </c>
      <c r="B260" s="19">
        <v>9990011</v>
      </c>
      <c r="C260" s="18" t="s">
        <v>369</v>
      </c>
      <c r="D260" s="18" t="s">
        <v>321</v>
      </c>
      <c r="E260" s="45">
        <v>2376</v>
      </c>
      <c r="F260" s="45">
        <v>2376</v>
      </c>
      <c r="G260" s="3"/>
    </row>
    <row r="261" spans="1:7" ht="105" hidden="1">
      <c r="A261" s="17" t="s">
        <v>146</v>
      </c>
      <c r="B261" s="19">
        <v>9990019</v>
      </c>
      <c r="C261" s="18" t="s">
        <v>369</v>
      </c>
      <c r="D261" s="18" t="s">
        <v>321</v>
      </c>
      <c r="E261" s="45"/>
      <c r="F261" s="45"/>
      <c r="G261" s="3"/>
    </row>
    <row r="262" spans="1:7" ht="60">
      <c r="A262" s="17" t="s">
        <v>245</v>
      </c>
      <c r="B262" s="19">
        <v>9990019</v>
      </c>
      <c r="C262" s="18" t="s">
        <v>370</v>
      </c>
      <c r="D262" s="18" t="s">
        <v>321</v>
      </c>
      <c r="E262" s="45">
        <v>772</v>
      </c>
      <c r="F262" s="45">
        <v>772</v>
      </c>
      <c r="G262" s="3"/>
    </row>
    <row r="263" spans="1:6" ht="45">
      <c r="A263" s="17" t="s">
        <v>246</v>
      </c>
      <c r="B263" s="18" t="s">
        <v>244</v>
      </c>
      <c r="C263" s="18" t="s">
        <v>371</v>
      </c>
      <c r="D263" s="18" t="s">
        <v>321</v>
      </c>
      <c r="E263" s="45">
        <v>15</v>
      </c>
      <c r="F263" s="45">
        <v>15</v>
      </c>
    </row>
    <row r="264" spans="1:6" ht="60">
      <c r="A264" s="17" t="s">
        <v>247</v>
      </c>
      <c r="B264" s="18" t="s">
        <v>362</v>
      </c>
      <c r="C264" s="18" t="s">
        <v>371</v>
      </c>
      <c r="D264" s="18" t="s">
        <v>351</v>
      </c>
      <c r="E264" s="45">
        <v>470</v>
      </c>
      <c r="F264" s="45">
        <v>470</v>
      </c>
    </row>
    <row r="265" spans="1:6" ht="45" hidden="1">
      <c r="A265" s="17" t="s">
        <v>248</v>
      </c>
      <c r="B265" s="18" t="s">
        <v>442</v>
      </c>
      <c r="C265" s="18" t="s">
        <v>371</v>
      </c>
      <c r="D265" s="18" t="s">
        <v>352</v>
      </c>
      <c r="E265" s="41"/>
      <c r="F265" s="41"/>
    </row>
    <row r="266" spans="1:7" ht="15">
      <c r="A266" s="9" t="s">
        <v>358</v>
      </c>
      <c r="B266" s="7" t="s">
        <v>334</v>
      </c>
      <c r="C266" s="7" t="s">
        <v>335</v>
      </c>
      <c r="D266" s="7" t="s">
        <v>357</v>
      </c>
      <c r="E266" s="8">
        <f>SUM(E10,E12,E15,E19,E22,E25,E36,E40,E45,E54,E59,E62,E77,E79,E86,E95,E99,E105,E149,E152,E192,E223)+E176+E179+E235+E247+E254</f>
        <v>1572186.18</v>
      </c>
      <c r="F266" s="8">
        <f>SUM(F10,F12,F15,F19,F22,F25,F36,F40,F45,F54,F59,F62,F77,F79,F86,F95,F99,F105,F149,F152,F192,F223)+F176+F179+F235+F247+F254</f>
        <v>1591245.42</v>
      </c>
      <c r="G266" s="3"/>
    </row>
    <row r="267" spans="1:7" ht="15">
      <c r="A267" s="3"/>
      <c r="B267" s="1"/>
      <c r="C267" s="1"/>
      <c r="D267" s="1"/>
      <c r="E267" s="13"/>
      <c r="F267" s="13"/>
      <c r="G267" s="3"/>
    </row>
    <row r="268" spans="1:7" ht="15">
      <c r="A268" s="3"/>
      <c r="B268" s="1"/>
      <c r="C268" s="1"/>
      <c r="D268" s="1"/>
      <c r="E268" s="13"/>
      <c r="F268" s="13"/>
      <c r="G268" s="3"/>
    </row>
    <row r="269" spans="1:7" ht="15">
      <c r="A269" s="3"/>
      <c r="B269" s="1"/>
      <c r="C269" s="1"/>
      <c r="D269" s="1"/>
      <c r="E269" s="13"/>
      <c r="F269" s="13"/>
      <c r="G269" s="3"/>
    </row>
    <row r="270" spans="1:7" ht="15">
      <c r="A270" s="3"/>
      <c r="B270" s="1"/>
      <c r="C270" s="1"/>
      <c r="D270" s="1"/>
      <c r="E270" s="70"/>
      <c r="F270" s="70"/>
      <c r="G270" s="3"/>
    </row>
    <row r="271" spans="1:7" ht="15">
      <c r="A271" s="3"/>
      <c r="B271" s="1"/>
      <c r="C271" s="1"/>
      <c r="D271" s="1"/>
      <c r="E271" s="13"/>
      <c r="F271" s="13"/>
      <c r="G271" s="3"/>
    </row>
    <row r="272" spans="1:7" ht="15">
      <c r="A272" s="3"/>
      <c r="B272" s="1"/>
      <c r="C272" s="1"/>
      <c r="D272" s="1"/>
      <c r="E272" s="13"/>
      <c r="F272" s="3"/>
      <c r="G272" s="3"/>
    </row>
    <row r="273" spans="1:7" ht="15">
      <c r="A273" s="3"/>
      <c r="B273" s="1"/>
      <c r="C273" s="1"/>
      <c r="D273" s="1"/>
      <c r="E273" s="13"/>
      <c r="F273" s="3"/>
      <c r="G273" s="3"/>
    </row>
    <row r="274" spans="1:7" ht="15">
      <c r="A274" s="3"/>
      <c r="B274" s="1"/>
      <c r="C274" s="1"/>
      <c r="D274" s="1"/>
      <c r="E274" s="13"/>
      <c r="F274" s="3"/>
      <c r="G274" s="3"/>
    </row>
    <row r="275" spans="1:7" ht="15">
      <c r="A275" s="3"/>
      <c r="B275" s="1"/>
      <c r="C275" s="1"/>
      <c r="D275" s="1"/>
      <c r="E275" s="13"/>
      <c r="F275" s="3"/>
      <c r="G275" s="3"/>
    </row>
    <row r="276" spans="1:7" ht="15">
      <c r="A276" s="3"/>
      <c r="B276" s="1"/>
      <c r="C276" s="1"/>
      <c r="D276" s="1"/>
      <c r="E276" s="13"/>
      <c r="F276" s="3"/>
      <c r="G276" s="3"/>
    </row>
  </sheetData>
  <sheetProtection/>
  <mergeCells count="10">
    <mergeCell ref="F6:F8"/>
    <mergeCell ref="E6:E8"/>
    <mergeCell ref="A1:F1"/>
    <mergeCell ref="A2:F2"/>
    <mergeCell ref="A3:F3"/>
    <mergeCell ref="A5:F5"/>
    <mergeCell ref="A6:A8"/>
    <mergeCell ref="D6:D8"/>
    <mergeCell ref="B6:B8"/>
    <mergeCell ref="C6:C8"/>
  </mergeCells>
  <printOptions/>
  <pageMargins left="0.4330708661417323" right="0.31496062992125984" top="0.35433070866141736" bottom="0.4724409448818898" header="0.2755905511811024" footer="0.2755905511811024"/>
  <pageSetup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2014-11-01T18:19:44Z</cp:lastPrinted>
  <dcterms:created xsi:type="dcterms:W3CDTF">2004-11-12T07:05:15Z</dcterms:created>
  <dcterms:modified xsi:type="dcterms:W3CDTF">2014-11-06T13:10:28Z</dcterms:modified>
  <cp:category/>
  <cp:version/>
  <cp:contentType/>
  <cp:contentStatus/>
</cp:coreProperties>
</file>