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4670" windowHeight="9120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9" r:id="rId5"/>
    <sheet name="на сайт" sheetId="21" r:id="rId6"/>
  </sheets>
  <calcPr calcId="125725"/>
</workbook>
</file>

<file path=xl/calcChain.xml><?xml version="1.0" encoding="utf-8"?>
<calcChain xmlns="http://schemas.openxmlformats.org/spreadsheetml/2006/main">
  <c r="G10" i="9"/>
  <c r="F10"/>
  <c r="E10"/>
  <c r="H5"/>
  <c r="T18"/>
  <c r="S18"/>
  <c r="R18"/>
  <c r="Q15"/>
  <c r="Q5"/>
  <c r="Q18"/>
  <c r="P18"/>
  <c r="O18"/>
  <c r="N18"/>
  <c r="M15"/>
  <c r="M5"/>
  <c r="M18"/>
  <c r="H18"/>
  <c r="G15"/>
  <c r="G5"/>
  <c r="G18"/>
  <c r="F5"/>
  <c r="F18"/>
  <c r="E15"/>
  <c r="E5"/>
  <c r="E18"/>
  <c r="H5" i="3"/>
  <c r="L5"/>
  <c r="H6"/>
  <c r="L6"/>
  <c r="H7"/>
  <c r="L7"/>
  <c r="H8"/>
  <c r="L8"/>
  <c r="H9"/>
  <c r="L9"/>
  <c r="I10"/>
  <c r="H10"/>
  <c r="J10"/>
  <c r="K10"/>
  <c r="M10"/>
  <c r="L10"/>
  <c r="N10"/>
  <c r="O10"/>
  <c r="I13" i="4"/>
  <c r="J13"/>
  <c r="K13"/>
  <c r="L13"/>
  <c r="H13"/>
  <c r="H12"/>
  <c r="H11"/>
  <c r="H9"/>
  <c r="H10"/>
  <c r="AA10"/>
  <c r="AA11"/>
  <c r="AA12"/>
  <c r="AB13"/>
  <c r="AC13"/>
  <c r="AD13"/>
  <c r="AE13"/>
  <c r="AA13"/>
  <c r="AA9"/>
  <c r="V10"/>
  <c r="V11"/>
  <c r="V12"/>
  <c r="W13"/>
  <c r="X13"/>
  <c r="V13"/>
  <c r="Y13"/>
  <c r="Z13"/>
  <c r="V9"/>
  <c r="Q10"/>
  <c r="Q11"/>
  <c r="Q12"/>
  <c r="R13"/>
  <c r="S13"/>
  <c r="T13"/>
  <c r="U13"/>
  <c r="Q13"/>
  <c r="Q9"/>
  <c r="M10"/>
  <c r="M11"/>
  <c r="M12"/>
  <c r="N13"/>
  <c r="O13"/>
  <c r="P13"/>
  <c r="M13"/>
  <c r="M9"/>
  <c r="P6" i="3"/>
  <c r="P7"/>
  <c r="P8"/>
  <c r="P9"/>
  <c r="Q10"/>
  <c r="P10"/>
  <c r="R10"/>
  <c r="S10"/>
  <c r="P5"/>
  <c r="A5" i="1"/>
  <c r="I46"/>
  <c r="J43"/>
  <c r="K43"/>
  <c r="L43"/>
  <c r="I44"/>
  <c r="I43"/>
  <c r="J19"/>
  <c r="K19"/>
  <c r="L19"/>
  <c r="I20"/>
  <c r="I19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J16"/>
  <c r="K16"/>
  <c r="L16"/>
  <c r="I17"/>
  <c r="I18"/>
  <c r="I16"/>
  <c r="J13"/>
  <c r="K13"/>
  <c r="L13"/>
  <c r="I14"/>
  <c r="I15"/>
  <c r="I13"/>
  <c r="J6"/>
  <c r="K6"/>
  <c r="L6"/>
  <c r="I7"/>
  <c r="I8"/>
  <c r="I6"/>
  <c r="I9"/>
  <c r="I10"/>
  <c r="I11"/>
  <c r="I12"/>
</calcChain>
</file>

<file path=xl/sharedStrings.xml><?xml version="1.0" encoding="utf-8"?>
<sst xmlns="http://schemas.openxmlformats.org/spreadsheetml/2006/main" count="392" uniqueCount="216">
  <si>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</si>
  <si>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</si>
  <si>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</si>
  <si>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</si>
  <si>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</si>
  <si>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</si>
  <si>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</si>
  <si>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</si>
  <si>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</si>
  <si>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</si>
  <si>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</si>
  <si>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</si>
  <si>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</si>
  <si>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</si>
  <si>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</si>
  <si>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</si>
  <si>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</si>
  <si>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</si>
  <si>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</si>
  <si>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</si>
  <si>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</si>
  <si>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</si>
  <si>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</si>
  <si>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</si>
  <si>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</si>
  <si>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</si>
  <si>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</si>
  <si>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</si>
  <si>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</si>
  <si>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</si>
  <si>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</si>
  <si>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</si>
  <si>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</si>
  <si>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</si>
  <si>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</si>
  <si>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</si>
  <si>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</si>
  <si>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</si>
  <si>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</si>
  <si>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</si>
  <si>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</si>
  <si>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</si>
  <si>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</si>
  <si>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</si>
  <si>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</si>
  <si>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</si>
  <si>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</si>
  <si>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</si>
  <si>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</si>
  <si>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</si>
  <si>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</si>
  <si>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</si>
  <si>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</si>
  <si>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</si>
  <si>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</si>
  <si>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</si>
  <si>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</si>
  <si>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</si>
  <si>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</si>
  <si>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</si>
  <si>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</si>
  <si>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</si>
  <si>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</si>
  <si>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</si>
  <si>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</si>
  <si>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</si>
  <si>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</si>
  <si>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</si>
  <si>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</si>
  <si>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</si>
  <si>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</si>
  <si>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</si>
  <si>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</si>
  <si>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</si>
  <si>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</si>
  <si>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</si>
  <si>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</si>
  <si>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</si>
  <si>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</si>
  <si>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</si>
  <si>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</si>
  <si>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</si>
  <si>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</si>
  <si>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</si>
  <si>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</si>
  <si>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</si>
  <si>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</si>
  <si>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</si>
  <si>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</si>
  <si>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</si>
  <si>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</si>
  <si>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</si>
  <si>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</si>
  <si>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</si>
  <si>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</si>
  <si>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</si>
  <si>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</si>
  <si>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</si>
  <si>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</si>
  <si>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</si>
  <si>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</si>
  <si>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</si>
  <si>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</si>
  <si>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</si>
  <si>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</si>
  <si>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</si>
  <si>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</si>
  <si>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</si>
  <si>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</si>
  <si>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</si>
  <si>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</si>
  <si>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</si>
  <si>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</si>
  <si>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</si>
  <si>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</si>
  <si>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</si>
  <si>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</si>
  <si>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</si>
  <si>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</si>
  <si>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</si>
  <si>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</si>
  <si>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</si>
  <si>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</si>
  <si>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</si>
  <si>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</si>
  <si>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</si>
  <si>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</si>
  <si>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</si>
  <si>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</si>
  <si>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</si>
  <si>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</si>
  <si>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</si>
  <si>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</si>
  <si>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</si>
  <si>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</si>
  <si>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</si>
  <si>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</si>
  <si>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</si>
  <si>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</si>
  <si>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</si>
  <si>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</si>
  <si>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</si>
  <si>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</si>
  <si>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</si>
  <si>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</si>
  <si>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</si>
  <si>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</si>
  <si>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</si>
  <si>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</si>
  <si>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</si>
  <si>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</si>
  <si>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</si>
  <si>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</si>
  <si>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</si>
  <si>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</si>
  <si>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</si>
  <si>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</si>
  <si>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</si>
  <si>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</si>
  <si>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</si>
  <si>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</si>
  <si>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</si>
  <si>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</si>
  <si>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</si>
  <si>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</si>
  <si>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</si>
  <si>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</si>
  <si>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Прочие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</si>
  <si>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</si>
  <si>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</si>
  <si>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</si>
  <si>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 xml:space="preserve">  -</t>
  </si>
  <si>
    <r>
      <t xml:space="preserve">15000,0 </t>
    </r>
    <r>
      <rPr>
        <b/>
        <i/>
        <sz val="9"/>
        <rFont val="Arial Cyr"/>
        <charset val="204"/>
      </rPr>
      <t>25000.0</t>
    </r>
  </si>
  <si>
    <t xml:space="preserve"> 48514.0</t>
  </si>
  <si>
    <t>3192.0</t>
  </si>
  <si>
    <t xml:space="preserve"> 22277.0</t>
  </si>
  <si>
    <r>
      <t>15000.0</t>
    </r>
    <r>
      <rPr>
        <b/>
        <i/>
        <sz val="9"/>
        <rFont val="Arial Cyr"/>
        <charset val="204"/>
      </rPr>
      <t xml:space="preserve">    25350.0 </t>
    </r>
  </si>
  <si>
    <t>22277.0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</si>
  <si>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</si>
  <si>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</si>
  <si>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</si>
  <si>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</si>
  <si>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</si>
  <si>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</si>
  <si>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</si>
  <si>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Местн.</t>
  </si>
  <si>
    <t>Итого:</t>
  </si>
  <si>
    <t>Физическая культура, спорт</t>
  </si>
  <si>
    <t>Сроки реализации</t>
  </si>
  <si>
    <t xml:space="preserve"> Пристрой   к школе №15 по ул.Колхозная в г. Муроме</t>
  </si>
  <si>
    <t>Сметная  стоимость</t>
  </si>
  <si>
    <t>2009-2012</t>
  </si>
  <si>
    <t xml:space="preserve">                            2013год</t>
  </si>
  <si>
    <t>2012-2014</t>
  </si>
  <si>
    <t>в том числе:</t>
  </si>
  <si>
    <t xml:space="preserve">2012г. </t>
  </si>
  <si>
    <t xml:space="preserve">                            2014год</t>
  </si>
  <si>
    <t>Национальная экономика</t>
  </si>
  <si>
    <t>2009-2014</t>
  </si>
  <si>
    <t>2010-2013</t>
  </si>
  <si>
    <t>Раздел 8. Перечень мероприятий долгосрочной  целевой инвестиционной программы о. Муром  на 2012-2014 годы.</t>
  </si>
  <si>
    <t>И. К. Федурин</t>
  </si>
  <si>
    <t>Согласовано:</t>
  </si>
  <si>
    <t>(тыс.руб.)</t>
  </si>
  <si>
    <t>Строительство детского сада по ул. Лакина</t>
  </si>
  <si>
    <t>Строительство футбольного поля с искусственным покрытием по ул.Владимирская в г. Муроме</t>
  </si>
  <si>
    <t>Строительство кладбища  в районе д. Старое  Ратово</t>
  </si>
  <si>
    <t>Строительство газовых сетей в  г.Муроме</t>
  </si>
  <si>
    <t>к постановлению администрации округа Муром</t>
  </si>
  <si>
    <t>Разработка правил землепользования застройки территории округа Муром</t>
  </si>
  <si>
    <t>И.Г. Карпова</t>
  </si>
  <si>
    <t>Приложение №3</t>
  </si>
  <si>
    <t>Первый заместитель Главы администрации округа Муром по ЖКХ, начальник Управления ЖКХ</t>
  </si>
  <si>
    <t xml:space="preserve">Главный  бухгалтер ЦБ  УЖКХ </t>
  </si>
  <si>
    <t>Изменения в приложение к постановлению администрации округа Муром от 13.12.2011 №3565 "Об утверждении долгосрочной целевой инвестиционной программы округа Муром на 2012-2014 годы"</t>
  </si>
  <si>
    <t>от  23.11.2012   № 3817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</si>
</sst>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3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b/>
      <i/>
      <sz val="9"/>
      <name val="Arial"/>
      <family val="2"/>
      <charset val="204"/>
    </font>
    <font>
      <b/>
      <i/>
      <u/>
      <sz val="9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/>
    <xf numFmtId="164" fontId="11" fillId="2" borderId="0" xfId="0" applyNumberFormat="1" applyFont="1" applyFill="1"/>
    <xf numFmtId="0" fontId="11" fillId="2" borderId="0" xfId="0" applyFont="1" applyFill="1" applyAlignment="1"/>
    <xf numFmtId="164" fontId="11" fillId="2" borderId="0" xfId="0" applyNumberFormat="1" applyFont="1" applyFill="1" applyAlignment="1"/>
    <xf numFmtId="164" fontId="11" fillId="2" borderId="1" xfId="0" applyNumberFormat="1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horizontal="center" wrapText="1"/>
    </xf>
    <xf numFmtId="165" fontId="11" fillId="2" borderId="1" xfId="0" applyNumberFormat="1" applyFont="1" applyFill="1" applyBorder="1" applyAlignment="1">
      <alignment horizontal="center" wrapText="1"/>
    </xf>
    <xf numFmtId="165" fontId="11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/>
    <xf numFmtId="0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164" fontId="11" fillId="2" borderId="0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 wrapText="1"/>
    </xf>
    <xf numFmtId="164" fontId="11" fillId="2" borderId="0" xfId="0" applyNumberFormat="1" applyFont="1" applyFill="1" applyBorder="1"/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164" fontId="11" fillId="2" borderId="0" xfId="0" applyNumberFormat="1" applyFont="1" applyFill="1" applyBorder="1" applyAlignment="1">
      <alignment horizontal="left"/>
    </xf>
    <xf numFmtId="164" fontId="11" fillId="2" borderId="0" xfId="0" applyNumberFormat="1" applyFont="1" applyFill="1" applyAlignment="1">
      <alignment horizontal="right"/>
    </xf>
    <xf numFmtId="164" fontId="11" fillId="2" borderId="0" xfId="0" applyNumberFormat="1" applyFont="1" applyFill="1" applyAlignment="1">
      <alignment horizontal="center"/>
    </xf>
    <xf numFmtId="164" fontId="11" fillId="2" borderId="5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164" fontId="11" fillId="2" borderId="6" xfId="0" applyNumberFormat="1" applyFont="1" applyFill="1" applyBorder="1" applyAlignment="1">
      <alignment horizontal="center"/>
    </xf>
    <xf numFmtId="164" fontId="11" fillId="2" borderId="5" xfId="0" applyNumberFormat="1" applyFont="1" applyFill="1" applyBorder="1"/>
    <xf numFmtId="164" fontId="11" fillId="2" borderId="6" xfId="0" applyNumberFormat="1" applyFont="1" applyFill="1" applyBorder="1"/>
    <xf numFmtId="164" fontId="11" fillId="2" borderId="7" xfId="0" applyNumberFormat="1" applyFont="1" applyFill="1" applyBorder="1"/>
    <xf numFmtId="164" fontId="11" fillId="2" borderId="5" xfId="0" applyNumberFormat="1" applyFont="1" applyFill="1" applyBorder="1" applyAlignment="1"/>
    <xf numFmtId="164" fontId="11" fillId="2" borderId="6" xfId="0" applyNumberFormat="1" applyFont="1" applyFill="1" applyBorder="1" applyAlignment="1"/>
    <xf numFmtId="164" fontId="11" fillId="2" borderId="7" xfId="0" applyNumberFormat="1" applyFont="1" applyFill="1" applyBorder="1" applyAlignment="1"/>
    <xf numFmtId="0" fontId="11" fillId="2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topLeftCell="B1" zoomScaleNormal="100" workbookViewId="0">
      <selection activeCell="N51" sqref="N51"/>
    </sheetView>
  </sheetViews>
  <sheetFormatPr defaultRowHeight="12.75"/>
  <cols>
    <col min="1" max="1" width="3.85546875" customWidth="1"/>
    <col min="2" max="2" width="18" customWidth="1"/>
    <col min="4" max="4" width="10" customWidth="1"/>
    <col min="6" max="6" width="7" customWidth="1"/>
    <col min="7" max="7" width="17.42578125" customWidth="1"/>
    <col min="8" max="8" width="15.140625" customWidth="1"/>
    <col min="9" max="9" width="10.42578125" customWidth="1"/>
    <col min="10" max="10" width="7.7109375" customWidth="1"/>
    <col min="11" max="11" width="7.5703125" customWidth="1"/>
    <col min="12" max="12" width="7.42578125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t="shared" ref="I7:I12" si="0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t="shared" ref="I21:I42" si="1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35730.699999999997</v>
      </c>
      <c r="L47" s="5">
        <v>37513.300000000003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16666.099999999999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158.30000000000001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topLeftCell="A10" zoomScale="75" zoomScaleNormal="100" workbookViewId="0">
      <selection activeCell="K11" sqref="K11"/>
    </sheetView>
  </sheetViews>
  <sheetFormatPr defaultRowHeight="12.75"/>
  <cols>
    <col min="1" max="1" width="18.42578125" customWidth="1"/>
    <col min="2" max="2" width="8.42578125" customWidth="1"/>
    <col min="3" max="3" width="10.28515625" customWidth="1"/>
    <col min="5" max="5" width="7.28515625" customWidth="1"/>
    <col min="6" max="6" width="11.28515625" customWidth="1"/>
    <col min="7" max="7" width="8" customWidth="1"/>
    <col min="8" max="8" width="8.140625" customWidth="1"/>
    <col min="9" max="9" width="7.5703125" customWidth="1"/>
    <col min="10" max="10" width="8.140625" customWidth="1"/>
    <col min="11" max="11" width="5.42578125" customWidth="1"/>
    <col min="12" max="12" width="7.5703125" customWidth="1"/>
    <col min="13" max="13" width="6.5703125" customWidth="1"/>
    <col min="14" max="14" width="7.5703125" customWidth="1"/>
    <col min="15" max="15" width="8.140625" customWidth="1"/>
    <col min="16" max="17" width="7.5703125" customWidth="1"/>
    <col min="18" max="18" width="7.7109375" customWidth="1"/>
    <col min="19" max="19" width="7.5703125" customWidth="1"/>
    <col min="20" max="20" width="8.140625" customWidth="1"/>
    <col min="21" max="21" width="7.42578125" customWidth="1"/>
    <col min="22" max="22" width="7.5703125" customWidth="1"/>
    <col min="23" max="23" width="9.28515625" customWidth="1"/>
    <col min="24" max="24" width="7.5703125" customWidth="1"/>
    <col min="25" max="25" width="8.140625" customWidth="1"/>
    <col min="26" max="26" width="7.5703125" customWidth="1"/>
    <col min="27" max="27" width="7.140625" customWidth="1"/>
    <col min="28" max="28" width="9.42578125" customWidth="1"/>
    <col min="29" max="29" width="7.140625" customWidth="1"/>
    <col min="30" max="30" width="8.140625" customWidth="1"/>
    <col min="31" max="31" width="7.7109375" customWidth="1"/>
    <col min="32" max="32" width="7.5703125" customWidth="1"/>
    <col min="33" max="33" width="9.7109375" customWidth="1"/>
  </cols>
  <sheetData>
    <row r="2" spans="1:33">
      <c r="D2" t="s">
        <v>141</v>
      </c>
    </row>
    <row r="4" spans="1:33" ht="63.75" customHeight="1">
      <c r="A4" s="58" t="s">
        <v>0</v>
      </c>
      <c r="B4" s="58" t="s">
        <v>69</v>
      </c>
      <c r="C4" s="58"/>
      <c r="D4" s="58"/>
      <c r="E4" s="58"/>
      <c r="F4" s="58"/>
      <c r="G4" s="58" t="s">
        <v>5</v>
      </c>
      <c r="H4" s="58"/>
      <c r="I4" s="58"/>
      <c r="J4" s="58"/>
      <c r="K4" s="58"/>
      <c r="L4" s="58" t="s">
        <v>6</v>
      </c>
      <c r="M4" s="58"/>
      <c r="N4" s="58"/>
      <c r="O4" s="58"/>
      <c r="P4" s="58"/>
      <c r="Q4" s="58" t="s">
        <v>7</v>
      </c>
      <c r="R4" s="58"/>
      <c r="S4" s="58"/>
      <c r="T4" s="58"/>
      <c r="U4" s="58"/>
      <c r="V4" s="59" t="s">
        <v>72</v>
      </c>
      <c r="W4" s="60"/>
      <c r="X4" s="60"/>
      <c r="Y4" s="60"/>
      <c r="Z4" s="61"/>
    </row>
    <row r="5" spans="1:33" ht="63.75">
      <c r="A5" s="58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33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33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33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33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33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33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33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33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33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33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3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3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3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3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3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3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3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3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3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3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3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3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mergeCells count="6">
    <mergeCell ref="A4:A5"/>
    <mergeCell ref="Q4:U4"/>
    <mergeCell ref="V4:Z4"/>
    <mergeCell ref="B4:F4"/>
    <mergeCell ref="G4:K4"/>
    <mergeCell ref="L4:P4"/>
  </mergeCells>
  <phoneticPr fontId="0" type="noConversion"/>
  <pageMargins left="0.11811023622047245" right="0.2" top="0.39370078740157483" bottom="0.19685039370078741" header="0.51181102362204722" footer="0.51181102362204722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topLeftCell="G1" zoomScaleNormal="100" workbookViewId="0">
      <selection activeCell="A3" sqref="A3:S10"/>
    </sheetView>
  </sheetViews>
  <sheetFormatPr defaultRowHeight="12.75"/>
  <cols>
    <col min="1" max="1" width="16.85546875" customWidth="1"/>
    <col min="3" max="3" width="10.140625" customWidth="1"/>
    <col min="5" max="5" width="7.140625" customWidth="1"/>
    <col min="6" max="6" width="21.140625" customWidth="1"/>
    <col min="7" max="7" width="24.5703125" customWidth="1"/>
    <col min="8" max="8" width="8.85546875" customWidth="1"/>
    <col min="9" max="9" width="8.140625" customWidth="1"/>
    <col min="10" max="10" width="8.42578125" customWidth="1"/>
    <col min="11" max="11" width="9.28515625" customWidth="1"/>
    <col min="12" max="12" width="8.5703125" customWidth="1"/>
    <col min="13" max="13" width="8.140625" customWidth="1"/>
    <col min="14" max="14" width="8.5703125" customWidth="1"/>
    <col min="15" max="15" width="9.42578125" customWidth="1"/>
    <col min="16" max="16" width="8.5703125" customWidth="1"/>
    <col min="17" max="17" width="8" customWidth="1"/>
    <col min="18" max="18" width="8.5703125" customWidth="1"/>
    <col min="19" max="19" width="9.28515625" customWidth="1"/>
  </cols>
  <sheetData>
    <row r="1" spans="1:19" ht="18">
      <c r="E1" s="21"/>
      <c r="F1" s="21" t="s">
        <v>150</v>
      </c>
      <c r="G1" s="21"/>
      <c r="H1" s="21"/>
      <c r="I1" s="21"/>
      <c r="J1" s="21"/>
    </row>
    <row r="2" spans="1:19" ht="18">
      <c r="E2" s="21"/>
      <c r="F2" s="21"/>
      <c r="G2" s="21"/>
      <c r="H2" s="21"/>
      <c r="I2" s="21"/>
      <c r="J2" s="21"/>
    </row>
    <row r="3" spans="1:19" ht="12.75" customHeight="1">
      <c r="A3" s="62" t="s">
        <v>151</v>
      </c>
      <c r="B3" s="62" t="s">
        <v>8</v>
      </c>
      <c r="C3" s="62" t="s">
        <v>1</v>
      </c>
      <c r="D3" s="62" t="s">
        <v>2</v>
      </c>
      <c r="E3" s="62" t="s">
        <v>3</v>
      </c>
      <c r="F3" s="62" t="s">
        <v>4</v>
      </c>
      <c r="G3" s="62" t="s">
        <v>152</v>
      </c>
      <c r="H3" s="64" t="s">
        <v>5</v>
      </c>
      <c r="I3" s="65"/>
      <c r="J3" s="65"/>
      <c r="K3" s="66"/>
      <c r="L3" s="58" t="s">
        <v>6</v>
      </c>
      <c r="M3" s="58"/>
      <c r="N3" s="58"/>
      <c r="O3" s="58"/>
      <c r="P3" s="58" t="s">
        <v>7</v>
      </c>
      <c r="Q3" s="58"/>
      <c r="R3" s="58"/>
      <c r="S3" s="58"/>
    </row>
    <row r="4" spans="1:19" ht="38.25" customHeight="1">
      <c r="A4" s="63"/>
      <c r="B4" s="63"/>
      <c r="C4" s="63"/>
      <c r="D4" s="63"/>
      <c r="E4" s="63"/>
      <c r="F4" s="63"/>
      <c r="G4" s="63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t="shared" ref="H5:H10" si="0">SUM(I5:K5)</f>
        <v>363652</v>
      </c>
      <c r="I5" s="2">
        <v>350</v>
      </c>
      <c r="J5" s="2">
        <v>7302</v>
      </c>
      <c r="K5" s="2">
        <v>356000</v>
      </c>
      <c r="L5" s="2">
        <f t="shared" ref="L5:L10" si="1">SUM(M5:O5)</f>
        <v>421869</v>
      </c>
      <c r="M5" s="2">
        <v>369</v>
      </c>
      <c r="N5" s="2">
        <v>7500</v>
      </c>
      <c r="O5" s="2">
        <v>414000</v>
      </c>
      <c r="P5" s="2">
        <f t="shared" ref="P5:P10" si="2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19">
      <c r="A11" s="15"/>
      <c r="C11" s="16"/>
    </row>
    <row r="12" spans="1:19">
      <c r="A12" s="15"/>
      <c r="C12" s="16"/>
    </row>
    <row r="13" spans="1:19">
      <c r="A13" s="15"/>
      <c r="C13" s="16"/>
    </row>
    <row r="14" spans="1:19">
      <c r="A14" s="15"/>
      <c r="C14" s="16"/>
    </row>
    <row r="15" spans="1:19">
      <c r="A15" s="15"/>
      <c r="C15" s="16"/>
    </row>
    <row r="16" spans="1:19">
      <c r="A16" s="15"/>
      <c r="C16" s="16"/>
    </row>
    <row r="17" spans="1:3">
      <c r="A17" s="15"/>
      <c r="C17" s="16"/>
    </row>
    <row r="18" spans="1:3">
      <c r="A18" s="15"/>
      <c r="C18" s="16"/>
    </row>
    <row r="19" spans="1:3">
      <c r="A19" s="15"/>
      <c r="C19" s="16"/>
    </row>
    <row r="20" spans="1:3">
      <c r="C20" s="16"/>
    </row>
    <row r="21" spans="1:3">
      <c r="C21" s="16"/>
    </row>
    <row r="22" spans="1:3">
      <c r="C22" s="16"/>
    </row>
    <row r="23" spans="1:3">
      <c r="C23" s="16"/>
    </row>
    <row r="24" spans="1:3">
      <c r="C24" s="16"/>
    </row>
    <row r="25" spans="1:3">
      <c r="C25" s="16"/>
    </row>
    <row r="26" spans="1:3">
      <c r="C26" s="16"/>
    </row>
    <row r="27" spans="1:3">
      <c r="C27" s="16"/>
    </row>
    <row r="28" spans="1:3">
      <c r="C28" s="16"/>
    </row>
    <row r="29" spans="1:3">
      <c r="C29" s="16"/>
    </row>
    <row r="30" spans="1:3">
      <c r="C30" s="16"/>
    </row>
    <row r="31" spans="1:3">
      <c r="C31" s="16"/>
    </row>
    <row r="32" spans="1:3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</sheetData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honeticPr fontId="0" type="noConversion"/>
  <pageMargins left="0.59055118110236227" right="0.19685039370078741" top="0.39370078740157483" bottom="0.39370078740157483" header="0.51181102362204722" footer="0.51181102362204722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workbookViewId="0">
      <selection activeCell="A3" sqref="A3:IV13"/>
    </sheetView>
  </sheetViews>
  <sheetFormatPr defaultRowHeight="12.75"/>
  <cols>
    <col min="1" max="1" width="8.42578125" customWidth="1"/>
    <col min="2" max="2" width="6.140625" customWidth="1"/>
    <col min="3" max="3" width="7.85546875" customWidth="1"/>
    <col min="4" max="4" width="6.42578125" customWidth="1"/>
    <col min="5" max="5" width="5.85546875" customWidth="1"/>
    <col min="7" max="7" width="12.140625" customWidth="1"/>
    <col min="8" max="8" width="6" customWidth="1"/>
    <col min="9" max="10" width="6.28515625" customWidth="1"/>
    <col min="11" max="11" width="6.140625" customWidth="1"/>
    <col min="12" max="12" width="7" customWidth="1"/>
    <col min="13" max="14" width="6" customWidth="1"/>
    <col min="15" max="15" width="6.42578125" customWidth="1"/>
    <col min="16" max="16" width="5.7109375" customWidth="1"/>
    <col min="17" max="17" width="6.28515625" customWidth="1"/>
    <col min="18" max="18" width="6.85546875" customWidth="1"/>
    <col min="19" max="19" width="6.28515625" customWidth="1"/>
    <col min="20" max="20" width="6.5703125" customWidth="1"/>
    <col min="21" max="21" width="5.7109375" customWidth="1"/>
    <col min="22" max="23" width="6.42578125" customWidth="1"/>
    <col min="24" max="24" width="6" customWidth="1"/>
    <col min="25" max="25" width="6.28515625" customWidth="1"/>
    <col min="26" max="26" width="5.7109375" customWidth="1"/>
    <col min="27" max="27" width="5.85546875" customWidth="1"/>
    <col min="28" max="28" width="8.42578125" customWidth="1"/>
    <col min="29" max="29" width="6.140625" customWidth="1"/>
    <col min="30" max="30" width="6.42578125" customWidth="1"/>
    <col min="31" max="31" width="5.7109375" customWidth="1"/>
  </cols>
  <sheetData>
    <row r="3" spans="1:31">
      <c r="B3" s="67" t="s">
        <v>142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31">
      <c r="G4" s="69"/>
      <c r="H4" s="69"/>
      <c r="I4" s="20"/>
    </row>
    <row r="7" spans="1:31" ht="12.75" customHeight="1">
      <c r="A7" s="58" t="s">
        <v>128</v>
      </c>
      <c r="B7" s="58" t="s">
        <v>136</v>
      </c>
      <c r="C7" s="58" t="s">
        <v>137</v>
      </c>
      <c r="D7" s="58" t="s">
        <v>138</v>
      </c>
      <c r="E7" s="58" t="s">
        <v>3</v>
      </c>
      <c r="F7" s="58" t="s">
        <v>122</v>
      </c>
      <c r="G7" s="58" t="s">
        <v>123</v>
      </c>
      <c r="H7" s="58" t="s">
        <v>69</v>
      </c>
      <c r="I7" s="58"/>
      <c r="J7" s="58"/>
      <c r="K7" s="58"/>
      <c r="L7" s="58"/>
      <c r="M7" s="58" t="s">
        <v>5</v>
      </c>
      <c r="N7" s="58"/>
      <c r="O7" s="58"/>
      <c r="P7" s="58"/>
      <c r="Q7" s="58" t="s">
        <v>6</v>
      </c>
      <c r="R7" s="58"/>
      <c r="S7" s="58"/>
      <c r="T7" s="58"/>
      <c r="U7" s="58"/>
      <c r="V7" s="58" t="s">
        <v>7</v>
      </c>
      <c r="W7" s="58"/>
      <c r="X7" s="58"/>
      <c r="Y7" s="58"/>
      <c r="Z7" s="58"/>
      <c r="AA7" s="68" t="s">
        <v>72</v>
      </c>
      <c r="AB7" s="68"/>
      <c r="AC7" s="68"/>
      <c r="AD7" s="68"/>
      <c r="AE7" s="68"/>
    </row>
    <row r="8" spans="1:31" ht="51">
      <c r="A8" s="58"/>
      <c r="B8" s="58"/>
      <c r="C8" s="58"/>
      <c r="D8" s="58"/>
      <c r="E8" s="58"/>
      <c r="F8" s="58"/>
      <c r="G8" s="58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t="shared" ref="I13:AE13" si="0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mergeCells count="14">
    <mergeCell ref="B3:AE3"/>
    <mergeCell ref="AA7:AE7"/>
    <mergeCell ref="G4:H4"/>
    <mergeCell ref="H7:L7"/>
    <mergeCell ref="M7:P7"/>
    <mergeCell ref="Q7:U7"/>
    <mergeCell ref="V7:Z7"/>
    <mergeCell ref="E7:E8"/>
    <mergeCell ref="F7:F8"/>
    <mergeCell ref="G7:G8"/>
    <mergeCell ref="A7:A8"/>
    <mergeCell ref="B7:B8"/>
    <mergeCell ref="C7:C8"/>
    <mergeCell ref="D7:D8"/>
  </mergeCells>
  <phoneticPr fontId="4" type="noConversion"/>
  <pageMargins left="0" right="0" top="0.39370078740157483" bottom="0.39370078740157483" header="0.51181102362204722" footer="0.51181102362204722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topLeftCell="D7" workbookViewId="0">
      <selection activeCell="J10" sqref="J10"/>
    </sheetView>
  </sheetViews>
  <sheetFormatPr defaultRowHeight="12.75"/>
  <cols>
    <col min="3" max="3" width="23.85546875" customWidth="1"/>
    <col min="4" max="4" width="8.85546875" customWidth="1"/>
    <col min="5" max="5" width="9.7109375" customWidth="1"/>
    <col min="6" max="6" width="10.85546875" customWidth="1"/>
    <col min="7" max="7" width="7.85546875" customWidth="1"/>
    <col min="8" max="8" width="10.5703125" customWidth="1"/>
    <col min="11" max="11" width="7.7109375" customWidth="1"/>
    <col min="15" max="15" width="7.85546875" customWidth="1"/>
  </cols>
  <sheetData>
    <row r="1" spans="1:20" ht="18">
      <c r="B1" s="21"/>
      <c r="C1" s="21"/>
      <c r="D1" s="21" t="s">
        <v>180</v>
      </c>
      <c r="E1" s="21"/>
    </row>
    <row r="3" spans="1:20" ht="12.75" customHeight="1">
      <c r="A3" s="77" t="s">
        <v>163</v>
      </c>
      <c r="B3" s="77" t="s">
        <v>161</v>
      </c>
      <c r="C3" s="77" t="s">
        <v>152</v>
      </c>
      <c r="D3" s="77" t="s">
        <v>162</v>
      </c>
      <c r="E3" s="77" t="s">
        <v>71</v>
      </c>
      <c r="F3" s="76" t="s">
        <v>153</v>
      </c>
      <c r="G3" s="76"/>
      <c r="H3" s="76"/>
      <c r="I3" s="76" t="s">
        <v>5</v>
      </c>
      <c r="J3" s="76"/>
      <c r="K3" s="76"/>
      <c r="L3" s="76"/>
      <c r="M3" s="76" t="s">
        <v>6</v>
      </c>
      <c r="N3" s="76"/>
      <c r="O3" s="76"/>
      <c r="P3" s="76"/>
      <c r="Q3" s="76" t="s">
        <v>7</v>
      </c>
      <c r="R3" s="76"/>
      <c r="S3" s="76"/>
      <c r="T3" s="76"/>
    </row>
    <row r="4" spans="1:20" ht="36">
      <c r="A4" s="78"/>
      <c r="B4" s="78"/>
      <c r="C4" s="78"/>
      <c r="D4" s="78"/>
      <c r="E4" s="78"/>
      <c r="F4" s="22" t="s">
        <v>103</v>
      </c>
      <c r="G4" s="22" t="s">
        <v>125</v>
      </c>
      <c r="H4" s="22" t="s">
        <v>70</v>
      </c>
      <c r="I4" s="22" t="s">
        <v>71</v>
      </c>
      <c r="J4" s="22" t="s">
        <v>103</v>
      </c>
      <c r="K4" s="22" t="s">
        <v>125</v>
      </c>
      <c r="L4" s="22" t="s">
        <v>70</v>
      </c>
      <c r="M4" s="22" t="s">
        <v>71</v>
      </c>
      <c r="N4" s="22" t="s">
        <v>103</v>
      </c>
      <c r="O4" s="22" t="s">
        <v>125</v>
      </c>
      <c r="P4" s="22" t="s">
        <v>70</v>
      </c>
      <c r="Q4" s="22" t="s">
        <v>71</v>
      </c>
      <c r="R4" s="22" t="s">
        <v>103</v>
      </c>
      <c r="S4" s="22" t="s">
        <v>125</v>
      </c>
      <c r="T4" s="22" t="s">
        <v>70</v>
      </c>
    </row>
    <row r="5" spans="1:20" ht="24">
      <c r="A5" s="25"/>
      <c r="B5" s="25"/>
      <c r="C5" s="26" t="s">
        <v>129</v>
      </c>
      <c r="D5" s="23"/>
      <c r="E5" s="32">
        <f>SUM(I5+M5+Q5)</f>
        <v>1335286</v>
      </c>
      <c r="F5" s="33">
        <f>SUM(J5+N5+R5)</f>
        <v>756</v>
      </c>
      <c r="G5" s="33">
        <f>SUM(K5+O5+S5)</f>
        <v>23530</v>
      </c>
      <c r="H5" s="33">
        <f>SUM(L5+P5+T5)</f>
        <v>1311000</v>
      </c>
      <c r="I5" s="33">
        <v>364612</v>
      </c>
      <c r="J5" s="33"/>
      <c r="K5" s="33">
        <v>8612</v>
      </c>
      <c r="L5" s="33">
        <v>356000</v>
      </c>
      <c r="M5" s="33">
        <f>SUM(N5:P5)</f>
        <v>422185</v>
      </c>
      <c r="N5" s="33">
        <v>369</v>
      </c>
      <c r="O5" s="33">
        <v>7816</v>
      </c>
      <c r="P5" s="33">
        <v>414000</v>
      </c>
      <c r="Q5" s="33">
        <f>SUM(R5:T5)</f>
        <v>548489</v>
      </c>
      <c r="R5" s="33">
        <v>387</v>
      </c>
      <c r="S5" s="33">
        <v>7102</v>
      </c>
      <c r="T5" s="33">
        <v>541000</v>
      </c>
    </row>
    <row r="6" spans="1:20" ht="42.75" customHeight="1">
      <c r="A6" s="70" t="s">
        <v>164</v>
      </c>
      <c r="B6" s="72" t="s">
        <v>74</v>
      </c>
      <c r="C6" s="34" t="s">
        <v>158</v>
      </c>
      <c r="D6" s="22" t="s">
        <v>154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61.5" customHeight="1">
      <c r="A7" s="71"/>
      <c r="B7" s="72"/>
      <c r="C7" s="34" t="s">
        <v>155</v>
      </c>
      <c r="D7" s="22" t="s">
        <v>159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ht="57.75" customHeight="1">
      <c r="A8" s="71"/>
      <c r="B8" s="72"/>
      <c r="C8" s="34" t="s">
        <v>156</v>
      </c>
      <c r="D8" s="22" t="s">
        <v>160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ht="39.75" customHeight="1">
      <c r="A9" s="71"/>
      <c r="B9" s="72"/>
      <c r="C9" s="34" t="s">
        <v>157</v>
      </c>
      <c r="D9" s="22" t="s">
        <v>159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1:20" ht="27" customHeight="1">
      <c r="A10" s="71"/>
      <c r="B10" s="72"/>
      <c r="C10" s="34" t="s">
        <v>184</v>
      </c>
      <c r="D10" s="22"/>
      <c r="E10" s="35">
        <f>I10+M10+Q10</f>
        <v>1040</v>
      </c>
      <c r="F10" s="35">
        <f>J10+N10+R10</f>
        <v>350</v>
      </c>
      <c r="G10" s="35">
        <f>K10+O10+S10</f>
        <v>690</v>
      </c>
      <c r="H10" s="35"/>
      <c r="I10" s="30">
        <v>1040</v>
      </c>
      <c r="J10" s="30">
        <v>350</v>
      </c>
      <c r="K10" s="30">
        <v>690</v>
      </c>
      <c r="L10" s="30" t="s">
        <v>171</v>
      </c>
      <c r="M10" s="35"/>
      <c r="N10" s="35"/>
      <c r="O10" s="35"/>
      <c r="P10" s="35"/>
      <c r="Q10" s="35"/>
      <c r="R10" s="35"/>
      <c r="S10" s="35"/>
      <c r="T10" s="35"/>
    </row>
    <row r="11" spans="1:20" ht="41.25" customHeight="1">
      <c r="A11" s="71"/>
      <c r="B11" s="72"/>
      <c r="C11" s="28" t="s">
        <v>168</v>
      </c>
      <c r="D11" s="22" t="s">
        <v>154</v>
      </c>
      <c r="E11" s="32">
        <v>34114</v>
      </c>
      <c r="F11" s="32">
        <v>25000</v>
      </c>
      <c r="G11" s="32">
        <v>9114</v>
      </c>
      <c r="H11" s="32"/>
      <c r="I11" s="32" t="s">
        <v>173</v>
      </c>
      <c r="J11" s="36" t="s">
        <v>172</v>
      </c>
      <c r="K11" s="32">
        <v>8514</v>
      </c>
      <c r="L11" s="32"/>
      <c r="M11" s="32">
        <v>3000</v>
      </c>
      <c r="N11" s="32"/>
      <c r="O11" s="32">
        <v>3000</v>
      </c>
      <c r="P11" s="32"/>
      <c r="Q11" s="32"/>
      <c r="R11" s="32"/>
      <c r="S11" s="32"/>
      <c r="T11" s="32"/>
    </row>
    <row r="12" spans="1:20" ht="33.75" customHeight="1">
      <c r="A12" s="71"/>
      <c r="B12" s="72"/>
      <c r="C12" s="28" t="s">
        <v>164</v>
      </c>
      <c r="D12" s="22" t="s">
        <v>181</v>
      </c>
      <c r="E12" s="31">
        <v>2500</v>
      </c>
      <c r="F12" s="31"/>
      <c r="G12" s="31">
        <v>2500</v>
      </c>
      <c r="H12" s="31"/>
      <c r="I12" s="31" t="s">
        <v>171</v>
      </c>
      <c r="J12" s="31"/>
      <c r="K12" s="31" t="s">
        <v>171</v>
      </c>
      <c r="L12" s="31"/>
      <c r="M12" s="31">
        <v>500</v>
      </c>
      <c r="N12" s="31"/>
      <c r="O12" s="31">
        <v>500</v>
      </c>
      <c r="P12" s="31"/>
      <c r="Q12" s="31">
        <v>1500</v>
      </c>
      <c r="R12" s="31"/>
      <c r="S12" s="31">
        <v>1500</v>
      </c>
      <c r="T12" s="24"/>
    </row>
    <row r="13" spans="1:20" ht="34.5" customHeight="1">
      <c r="A13" s="71"/>
      <c r="B13" s="72"/>
      <c r="C13" s="29" t="s">
        <v>169</v>
      </c>
      <c r="D13" s="22" t="s">
        <v>181</v>
      </c>
      <c r="E13" s="31">
        <v>5192</v>
      </c>
      <c r="F13" s="31"/>
      <c r="G13" s="31">
        <v>5192</v>
      </c>
      <c r="H13" s="31"/>
      <c r="I13" s="31" t="s">
        <v>174</v>
      </c>
      <c r="J13" s="31"/>
      <c r="K13" s="31" t="s">
        <v>174</v>
      </c>
      <c r="L13" s="31"/>
      <c r="M13" s="31">
        <v>1000</v>
      </c>
      <c r="N13" s="31"/>
      <c r="O13" s="31">
        <v>1000</v>
      </c>
      <c r="P13" s="31"/>
      <c r="Q13" s="31">
        <v>1000</v>
      </c>
      <c r="R13" s="31"/>
      <c r="S13" s="31">
        <v>1000</v>
      </c>
      <c r="T13" s="31"/>
    </row>
    <row r="14" spans="1:20" ht="33.75" customHeight="1">
      <c r="A14" s="71"/>
      <c r="B14" s="72"/>
      <c r="C14" s="26" t="s">
        <v>182</v>
      </c>
      <c r="D14" s="23" t="s">
        <v>183</v>
      </c>
      <c r="E14" s="31">
        <v>3866</v>
      </c>
      <c r="F14" s="31"/>
      <c r="G14" s="31">
        <v>3866</v>
      </c>
      <c r="H14" s="31"/>
      <c r="I14" s="31"/>
      <c r="J14" s="31"/>
      <c r="K14" s="31"/>
      <c r="L14" s="31"/>
      <c r="M14" s="31">
        <v>1866</v>
      </c>
      <c r="N14" s="31"/>
      <c r="O14" s="31">
        <v>1866</v>
      </c>
      <c r="P14" s="31"/>
      <c r="Q14" s="31">
        <v>2000</v>
      </c>
      <c r="R14" s="31"/>
      <c r="S14" s="31">
        <v>2000</v>
      </c>
      <c r="T14" s="31"/>
    </row>
    <row r="15" spans="1:20" ht="40.5" customHeight="1">
      <c r="A15" s="70" t="s">
        <v>166</v>
      </c>
      <c r="B15" s="72" t="s">
        <v>74</v>
      </c>
      <c r="C15" s="28" t="s">
        <v>28</v>
      </c>
      <c r="D15" s="22" t="s">
        <v>181</v>
      </c>
      <c r="E15" s="33">
        <f>SUM(E16:E17)</f>
        <v>25566</v>
      </c>
      <c r="F15" s="33"/>
      <c r="G15" s="33">
        <f>SUM(G16:G17)</f>
        <v>25566</v>
      </c>
      <c r="H15" s="33"/>
      <c r="I15" s="33" t="s">
        <v>175</v>
      </c>
      <c r="J15" s="33"/>
      <c r="K15" s="33" t="s">
        <v>177</v>
      </c>
      <c r="L15" s="33"/>
      <c r="M15" s="33">
        <f>SUM(M16:M17)</f>
        <v>9557</v>
      </c>
      <c r="N15" s="33"/>
      <c r="O15" s="33">
        <v>9557</v>
      </c>
      <c r="P15" s="33"/>
      <c r="Q15" s="33">
        <f>SUM(Q16:Q17)</f>
        <v>8732</v>
      </c>
      <c r="R15" s="33"/>
      <c r="S15" s="33">
        <v>8732</v>
      </c>
      <c r="T15" s="33"/>
    </row>
    <row r="16" spans="1:20" ht="36.75" customHeight="1">
      <c r="A16" s="71"/>
      <c r="B16" s="72"/>
      <c r="C16" s="34" t="s">
        <v>165</v>
      </c>
      <c r="D16" s="22" t="s">
        <v>159</v>
      </c>
      <c r="E16" s="24">
        <v>6500</v>
      </c>
      <c r="F16" s="24"/>
      <c r="G16" s="24">
        <v>6500</v>
      </c>
      <c r="H16" s="24"/>
      <c r="I16" s="24">
        <v>1500</v>
      </c>
      <c r="J16" s="24"/>
      <c r="K16" s="24">
        <v>1500</v>
      </c>
      <c r="L16" s="24"/>
      <c r="M16" s="24">
        <v>2500</v>
      </c>
      <c r="N16" s="24"/>
      <c r="O16" s="24">
        <v>2500</v>
      </c>
      <c r="P16" s="24"/>
      <c r="Q16" s="24">
        <v>2500</v>
      </c>
      <c r="R16" s="24"/>
      <c r="S16" s="24">
        <v>2500</v>
      </c>
      <c r="T16" s="24"/>
    </row>
    <row r="17" spans="1:20" ht="35.25" customHeight="1">
      <c r="A17" s="71"/>
      <c r="B17" s="72"/>
      <c r="C17" s="34" t="s">
        <v>170</v>
      </c>
      <c r="D17" s="22" t="s">
        <v>159</v>
      </c>
      <c r="E17" s="24">
        <v>19066</v>
      </c>
      <c r="F17" s="24">
        <v>0</v>
      </c>
      <c r="G17" s="24">
        <v>19066</v>
      </c>
      <c r="H17" s="24">
        <v>0</v>
      </c>
      <c r="I17" s="24">
        <v>20777</v>
      </c>
      <c r="J17" s="24"/>
      <c r="K17" s="24">
        <v>20777</v>
      </c>
      <c r="L17" s="24"/>
      <c r="M17" s="24">
        <v>7057</v>
      </c>
      <c r="N17" s="24">
        <v>0</v>
      </c>
      <c r="O17" s="24">
        <v>7057</v>
      </c>
      <c r="P17" s="24">
        <v>0</v>
      </c>
      <c r="Q17" s="24">
        <v>6232</v>
      </c>
      <c r="R17" s="24">
        <v>0</v>
      </c>
      <c r="S17" s="24">
        <v>6232</v>
      </c>
      <c r="T17" s="24">
        <v>0</v>
      </c>
    </row>
    <row r="18" spans="1:20" ht="32.25" customHeight="1">
      <c r="A18" s="27"/>
      <c r="B18" s="27"/>
      <c r="C18" s="28" t="s">
        <v>133</v>
      </c>
      <c r="D18" s="27"/>
      <c r="E18" s="30">
        <f t="shared" ref="E18:T18" si="0">SUM(E15+E14+E13+E12+E11+E5)</f>
        <v>1406524</v>
      </c>
      <c r="F18" s="30">
        <f t="shared" si="0"/>
        <v>25756</v>
      </c>
      <c r="G18" s="30">
        <f t="shared" si="0"/>
        <v>69768</v>
      </c>
      <c r="H18" s="30">
        <f t="shared" si="0"/>
        <v>1311000</v>
      </c>
      <c r="I18" s="30">
        <v>442635</v>
      </c>
      <c r="J18" s="37" t="s">
        <v>176</v>
      </c>
      <c r="K18" s="30">
        <v>46285</v>
      </c>
      <c r="L18" s="31">
        <v>356000</v>
      </c>
      <c r="M18" s="30">
        <f t="shared" si="0"/>
        <v>438108</v>
      </c>
      <c r="N18" s="30">
        <f t="shared" si="0"/>
        <v>369</v>
      </c>
      <c r="O18" s="30">
        <f t="shared" si="0"/>
        <v>23739</v>
      </c>
      <c r="P18" s="30">
        <f t="shared" si="0"/>
        <v>414000</v>
      </c>
      <c r="Q18" s="30">
        <f t="shared" si="0"/>
        <v>561721</v>
      </c>
      <c r="R18" s="30">
        <f t="shared" si="0"/>
        <v>387</v>
      </c>
      <c r="S18" s="30">
        <f t="shared" si="0"/>
        <v>20334</v>
      </c>
      <c r="T18" s="30">
        <f t="shared" si="0"/>
        <v>541000</v>
      </c>
    </row>
    <row r="20" spans="1:20">
      <c r="D20" s="69" t="s">
        <v>178</v>
      </c>
      <c r="E20" s="69"/>
      <c r="F20" s="69"/>
      <c r="G20" s="69"/>
      <c r="H20" s="69"/>
      <c r="I20" s="69"/>
      <c r="J20" s="69"/>
      <c r="R20" s="69" t="s">
        <v>179</v>
      </c>
      <c r="S20" s="69"/>
    </row>
  </sheetData>
  <mergeCells count="31">
    <mergeCell ref="P6:P9"/>
    <mergeCell ref="Q6:Q9"/>
    <mergeCell ref="R6:R9"/>
    <mergeCell ref="M3:P3"/>
    <mergeCell ref="R20:S20"/>
    <mergeCell ref="N6:N9"/>
    <mergeCell ref="S6:S9"/>
    <mergeCell ref="A3:A4"/>
    <mergeCell ref="B3:B4"/>
    <mergeCell ref="C3:C4"/>
    <mergeCell ref="D3:D4"/>
    <mergeCell ref="F6:F9"/>
    <mergeCell ref="A6:A14"/>
    <mergeCell ref="B6:B14"/>
    <mergeCell ref="H6:H9"/>
    <mergeCell ref="I6:I9"/>
    <mergeCell ref="O6:O9"/>
    <mergeCell ref="I3:L3"/>
    <mergeCell ref="Q3:T3"/>
    <mergeCell ref="T6:T9"/>
    <mergeCell ref="D20:J20"/>
    <mergeCell ref="F3:H3"/>
    <mergeCell ref="J6:J9"/>
    <mergeCell ref="G6:G9"/>
    <mergeCell ref="E3:E4"/>
    <mergeCell ref="A15:A17"/>
    <mergeCell ref="B15:B17"/>
    <mergeCell ref="L6:L9"/>
    <mergeCell ref="K6:K9"/>
    <mergeCell ref="M6:M9"/>
    <mergeCell ref="E6:E9"/>
  </mergeCells>
  <phoneticPr fontId="4" type="noConversion"/>
  <pageMargins left="0.39370078740157483" right="0" top="0.98425196850393704" bottom="0.98425196850393704" header="0.51181102362204722" footer="0.51181102362204722"/>
  <pageSetup paperSize="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77" zoomScaleNormal="77" workbookViewId="0">
      <selection activeCell="L3" sqref="L3:O3"/>
    </sheetView>
  </sheetViews>
  <sheetFormatPr defaultColWidth="8" defaultRowHeight="15.75"/>
  <cols>
    <col min="1" max="1" width="30.85546875" style="38" customWidth="1"/>
    <col min="2" max="2" width="12" style="38" customWidth="1"/>
    <col min="3" max="3" width="14.42578125" style="38" customWidth="1"/>
    <col min="4" max="4" width="14.5703125" style="39" customWidth="1"/>
    <col min="5" max="5" width="10.5703125" style="39" customWidth="1"/>
    <col min="6" max="6" width="13.28515625" style="39" customWidth="1"/>
    <col min="7" max="7" width="13.7109375" style="39" customWidth="1"/>
    <col min="8" max="8" width="10.85546875" style="39" customWidth="1"/>
    <col min="9" max="9" width="12.28515625" style="39" customWidth="1"/>
    <col min="10" max="10" width="12" style="39" customWidth="1"/>
    <col min="11" max="11" width="11.85546875" style="39" customWidth="1"/>
    <col min="12" max="12" width="11.5703125" style="39" customWidth="1"/>
    <col min="13" max="13" width="12" style="39" customWidth="1"/>
    <col min="14" max="14" width="10.85546875" style="39" customWidth="1"/>
    <col min="15" max="15" width="14.140625" style="39" customWidth="1"/>
    <col min="16" max="16" width="14.28515625" style="38" customWidth="1"/>
    <col min="17" max="16384" width="8" style="38"/>
  </cols>
  <sheetData>
    <row r="1" spans="1:16">
      <c r="M1" s="81" t="s">
        <v>211</v>
      </c>
      <c r="N1" s="81"/>
      <c r="O1" s="81"/>
    </row>
    <row r="2" spans="1:16">
      <c r="L2" s="82" t="s">
        <v>208</v>
      </c>
      <c r="M2" s="82"/>
      <c r="N2" s="82"/>
      <c r="O2" s="82"/>
    </row>
    <row r="3" spans="1:16">
      <c r="L3" s="82" t="s">
        <v>215</v>
      </c>
      <c r="M3" s="82"/>
      <c r="N3" s="82"/>
      <c r="O3" s="82"/>
    </row>
    <row r="4" spans="1:16" ht="20.25" customHeight="1">
      <c r="A4" s="92" t="s">
        <v>214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6" ht="32.25" customHeight="1">
      <c r="A5" s="92" t="s">
        <v>200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6" ht="22.5" customHeight="1">
      <c r="B6" s="40"/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81" t="s">
        <v>203</v>
      </c>
      <c r="O6" s="81"/>
    </row>
    <row r="7" spans="1:16" ht="15.75" customHeight="1">
      <c r="A7" s="93" t="s">
        <v>152</v>
      </c>
      <c r="B7" s="93" t="s">
        <v>188</v>
      </c>
      <c r="C7" s="93" t="s">
        <v>190</v>
      </c>
      <c r="D7" s="95" t="s">
        <v>71</v>
      </c>
      <c r="E7" s="83" t="s">
        <v>194</v>
      </c>
      <c r="F7" s="84"/>
      <c r="G7" s="83" t="s">
        <v>195</v>
      </c>
      <c r="H7" s="85"/>
      <c r="I7" s="84"/>
      <c r="J7" s="86" t="s">
        <v>192</v>
      </c>
      <c r="K7" s="87"/>
      <c r="L7" s="88"/>
      <c r="M7" s="89" t="s">
        <v>196</v>
      </c>
      <c r="N7" s="90"/>
      <c r="O7" s="91"/>
    </row>
    <row r="8" spans="1:16" ht="33" customHeight="1">
      <c r="A8" s="94"/>
      <c r="B8" s="94"/>
      <c r="C8" s="94"/>
      <c r="D8" s="96"/>
      <c r="E8" s="42" t="s">
        <v>185</v>
      </c>
      <c r="F8" s="42" t="s">
        <v>167</v>
      </c>
      <c r="G8" s="42" t="s">
        <v>71</v>
      </c>
      <c r="H8" s="42" t="s">
        <v>185</v>
      </c>
      <c r="I8" s="42" t="s">
        <v>167</v>
      </c>
      <c r="J8" s="42" t="s">
        <v>71</v>
      </c>
      <c r="K8" s="42" t="s">
        <v>185</v>
      </c>
      <c r="L8" s="42" t="s">
        <v>167</v>
      </c>
      <c r="M8" s="42" t="s">
        <v>71</v>
      </c>
      <c r="N8" s="42" t="s">
        <v>185</v>
      </c>
      <c r="O8" s="42" t="s">
        <v>167</v>
      </c>
    </row>
    <row r="9" spans="1:16" ht="32.25" customHeight="1">
      <c r="A9" s="54" t="s">
        <v>129</v>
      </c>
      <c r="B9" s="43" t="s">
        <v>193</v>
      </c>
      <c r="C9" s="44">
        <v>1450000</v>
      </c>
      <c r="D9" s="45">
        <v>1450000</v>
      </c>
      <c r="E9" s="45">
        <v>0</v>
      </c>
      <c r="F9" s="45">
        <v>1450000</v>
      </c>
      <c r="G9" s="45">
        <v>440000</v>
      </c>
      <c r="H9" s="45">
        <v>0</v>
      </c>
      <c r="I9" s="45">
        <v>440000</v>
      </c>
      <c r="J9" s="45">
        <v>480000</v>
      </c>
      <c r="K9" s="45">
        <v>0</v>
      </c>
      <c r="L9" s="45">
        <v>480000</v>
      </c>
      <c r="M9" s="45">
        <v>530000</v>
      </c>
      <c r="N9" s="45">
        <v>0</v>
      </c>
      <c r="O9" s="45">
        <v>530000</v>
      </c>
    </row>
    <row r="10" spans="1:16" ht="23.25" customHeight="1">
      <c r="A10" s="54" t="s">
        <v>197</v>
      </c>
      <c r="B10" s="46"/>
      <c r="C10" s="44"/>
      <c r="D10" s="45">
        <v>84</v>
      </c>
      <c r="E10" s="45">
        <v>84</v>
      </c>
      <c r="F10" s="45">
        <v>0</v>
      </c>
      <c r="G10" s="45">
        <v>84</v>
      </c>
      <c r="H10" s="45">
        <v>84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39"/>
    </row>
    <row r="11" spans="1:16" ht="50.25" customHeight="1">
      <c r="A11" s="55" t="s">
        <v>209</v>
      </c>
      <c r="B11" s="43">
        <v>2012</v>
      </c>
      <c r="C11" s="44">
        <v>1000</v>
      </c>
      <c r="D11" s="45">
        <v>84</v>
      </c>
      <c r="E11" s="45">
        <v>84</v>
      </c>
      <c r="F11" s="45">
        <v>0</v>
      </c>
      <c r="G11" s="45">
        <v>84</v>
      </c>
      <c r="H11" s="45">
        <v>84</v>
      </c>
      <c r="I11" s="45"/>
      <c r="J11" s="45">
        <v>0</v>
      </c>
      <c r="K11" s="45">
        <v>0</v>
      </c>
      <c r="L11" s="45"/>
      <c r="M11" s="45">
        <v>0</v>
      </c>
      <c r="N11" s="45">
        <v>0</v>
      </c>
      <c r="O11" s="45"/>
    </row>
    <row r="12" spans="1:16" ht="51" customHeight="1">
      <c r="A12" s="55" t="s">
        <v>24</v>
      </c>
      <c r="B12" s="43"/>
      <c r="C12" s="47">
        <v>97300</v>
      </c>
      <c r="D12" s="45">
        <v>16997.101999999999</v>
      </c>
      <c r="E12" s="45">
        <v>16997.101999999999</v>
      </c>
      <c r="F12" s="45">
        <v>0</v>
      </c>
      <c r="G12" s="45">
        <v>2786.1020000000003</v>
      </c>
      <c r="H12" s="45">
        <v>2786.1020000000003</v>
      </c>
      <c r="I12" s="45">
        <v>0</v>
      </c>
      <c r="J12" s="45">
        <v>5816</v>
      </c>
      <c r="K12" s="45">
        <v>5816</v>
      </c>
      <c r="L12" s="45">
        <v>0</v>
      </c>
      <c r="M12" s="45">
        <v>8395</v>
      </c>
      <c r="N12" s="45">
        <v>8395</v>
      </c>
      <c r="O12" s="45">
        <v>0</v>
      </c>
    </row>
    <row r="13" spans="1:16" ht="51" customHeight="1">
      <c r="A13" s="55" t="s">
        <v>189</v>
      </c>
      <c r="B13" s="43" t="s">
        <v>191</v>
      </c>
      <c r="C13" s="47">
        <v>37300</v>
      </c>
      <c r="D13" s="45">
        <v>2676.1370000000002</v>
      </c>
      <c r="E13" s="45">
        <v>2676.1370000000002</v>
      </c>
      <c r="F13" s="45">
        <v>0</v>
      </c>
      <c r="G13" s="45">
        <v>2676.1370000000002</v>
      </c>
      <c r="H13" s="45">
        <v>2676.1370000000002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</row>
    <row r="14" spans="1:16" ht="42" customHeight="1">
      <c r="A14" s="55" t="s">
        <v>204</v>
      </c>
      <c r="B14" s="43" t="s">
        <v>193</v>
      </c>
      <c r="C14" s="44">
        <v>60000</v>
      </c>
      <c r="D14" s="45">
        <v>14320.965</v>
      </c>
      <c r="E14" s="45">
        <v>14320.965</v>
      </c>
      <c r="F14" s="45">
        <v>0</v>
      </c>
      <c r="G14" s="45">
        <v>109.965</v>
      </c>
      <c r="H14" s="45">
        <v>109.965</v>
      </c>
      <c r="I14" s="45">
        <v>0</v>
      </c>
      <c r="J14" s="45">
        <v>5816</v>
      </c>
      <c r="K14" s="45">
        <v>5816</v>
      </c>
      <c r="L14" s="45">
        <v>0</v>
      </c>
      <c r="M14" s="45">
        <v>8395</v>
      </c>
      <c r="N14" s="45">
        <v>8395</v>
      </c>
      <c r="O14" s="45">
        <v>0</v>
      </c>
    </row>
    <row r="15" spans="1:16" ht="39" customHeight="1">
      <c r="A15" s="55" t="s">
        <v>187</v>
      </c>
      <c r="B15" s="43"/>
      <c r="C15" s="47"/>
      <c r="D15" s="45">
        <v>4561.8150000000005</v>
      </c>
      <c r="E15" s="45">
        <v>4561.8150000000005</v>
      </c>
      <c r="F15" s="45">
        <v>0</v>
      </c>
      <c r="G15" s="45">
        <v>1782.8150000000001</v>
      </c>
      <c r="H15" s="45">
        <v>1782.8150000000001</v>
      </c>
      <c r="I15" s="45">
        <v>0</v>
      </c>
      <c r="J15" s="45">
        <v>2779</v>
      </c>
      <c r="K15" s="45">
        <v>2779</v>
      </c>
      <c r="L15" s="45">
        <v>0</v>
      </c>
      <c r="M15" s="45">
        <v>0</v>
      </c>
      <c r="N15" s="45">
        <v>0</v>
      </c>
      <c r="O15" s="45">
        <v>0</v>
      </c>
    </row>
    <row r="16" spans="1:16" ht="70.5" customHeight="1">
      <c r="A16" s="55" t="s">
        <v>205</v>
      </c>
      <c r="B16" s="43" t="s">
        <v>199</v>
      </c>
      <c r="C16" s="44">
        <v>12600</v>
      </c>
      <c r="D16" s="45">
        <v>4561.8150000000005</v>
      </c>
      <c r="E16" s="45">
        <v>4561.8150000000005</v>
      </c>
      <c r="F16" s="45">
        <v>0</v>
      </c>
      <c r="G16" s="45">
        <v>1782.8150000000001</v>
      </c>
      <c r="H16" s="45">
        <v>1782.8150000000001</v>
      </c>
      <c r="I16" s="45">
        <v>0</v>
      </c>
      <c r="J16" s="45">
        <v>2779</v>
      </c>
      <c r="K16" s="45">
        <v>2779</v>
      </c>
      <c r="L16" s="45">
        <v>0</v>
      </c>
      <c r="M16" s="45">
        <v>0</v>
      </c>
      <c r="N16" s="45">
        <v>0</v>
      </c>
      <c r="O16" s="45">
        <v>0</v>
      </c>
    </row>
    <row r="17" spans="1:15" ht="39.75" customHeight="1">
      <c r="A17" s="55" t="s">
        <v>28</v>
      </c>
      <c r="B17" s="43"/>
      <c r="C17" s="47"/>
      <c r="D17" s="45">
        <v>10232</v>
      </c>
      <c r="E17" s="45">
        <v>10232</v>
      </c>
      <c r="F17" s="45">
        <v>0</v>
      </c>
      <c r="G17" s="45">
        <v>1832</v>
      </c>
      <c r="H17" s="45">
        <v>1832</v>
      </c>
      <c r="I17" s="45">
        <v>0</v>
      </c>
      <c r="J17" s="45">
        <v>4100</v>
      </c>
      <c r="K17" s="45">
        <v>4100</v>
      </c>
      <c r="L17" s="45">
        <v>0</v>
      </c>
      <c r="M17" s="45">
        <v>4300</v>
      </c>
      <c r="N17" s="45">
        <v>4300</v>
      </c>
      <c r="O17" s="45">
        <v>0</v>
      </c>
    </row>
    <row r="18" spans="1:15" ht="38.25" customHeight="1">
      <c r="A18" s="55" t="s">
        <v>207</v>
      </c>
      <c r="B18" s="43" t="s">
        <v>193</v>
      </c>
      <c r="C18" s="44">
        <v>2832</v>
      </c>
      <c r="D18" s="45">
        <v>2832</v>
      </c>
      <c r="E18" s="45">
        <v>2832</v>
      </c>
      <c r="F18" s="45">
        <v>0</v>
      </c>
      <c r="G18" s="45">
        <v>832</v>
      </c>
      <c r="H18" s="45">
        <v>832</v>
      </c>
      <c r="I18" s="45">
        <v>0</v>
      </c>
      <c r="J18" s="45">
        <v>1000</v>
      </c>
      <c r="K18" s="45">
        <v>1000</v>
      </c>
      <c r="L18" s="45">
        <v>0</v>
      </c>
      <c r="M18" s="45">
        <v>1000</v>
      </c>
      <c r="N18" s="45">
        <v>1000</v>
      </c>
      <c r="O18" s="45">
        <v>0</v>
      </c>
    </row>
    <row r="19" spans="1:15" ht="36.75" customHeight="1">
      <c r="A19" s="55" t="s">
        <v>206</v>
      </c>
      <c r="B19" s="43" t="s">
        <v>198</v>
      </c>
      <c r="C19" s="48">
        <v>74000</v>
      </c>
      <c r="D19" s="45">
        <v>7400</v>
      </c>
      <c r="E19" s="45">
        <v>7400</v>
      </c>
      <c r="F19" s="45">
        <v>0</v>
      </c>
      <c r="G19" s="45">
        <v>1000</v>
      </c>
      <c r="H19" s="45">
        <v>1000</v>
      </c>
      <c r="I19" s="45">
        <v>0</v>
      </c>
      <c r="J19" s="45">
        <v>3100</v>
      </c>
      <c r="K19" s="45">
        <v>3100</v>
      </c>
      <c r="L19" s="45">
        <v>0</v>
      </c>
      <c r="M19" s="45">
        <v>3300</v>
      </c>
      <c r="N19" s="45">
        <v>3300</v>
      </c>
      <c r="O19" s="45">
        <v>0</v>
      </c>
    </row>
    <row r="20" spans="1:15" ht="18" customHeight="1">
      <c r="A20" s="55" t="s">
        <v>186</v>
      </c>
      <c r="B20" s="56"/>
      <c r="C20" s="48"/>
      <c r="D20" s="45">
        <v>1481874.9169999999</v>
      </c>
      <c r="E20" s="45">
        <v>31874.917000000001</v>
      </c>
      <c r="F20" s="45">
        <v>1450000</v>
      </c>
      <c r="G20" s="45">
        <v>446484.91700000002</v>
      </c>
      <c r="H20" s="45">
        <v>6484.9170000000004</v>
      </c>
      <c r="I20" s="45">
        <v>440000</v>
      </c>
      <c r="J20" s="45">
        <v>492695</v>
      </c>
      <c r="K20" s="45">
        <v>12695</v>
      </c>
      <c r="L20" s="45">
        <v>480000</v>
      </c>
      <c r="M20" s="45">
        <v>542695</v>
      </c>
      <c r="N20" s="45">
        <v>12695</v>
      </c>
      <c r="O20" s="45">
        <v>530000</v>
      </c>
    </row>
    <row r="21" spans="1:15" ht="18" customHeight="1">
      <c r="A21" s="57"/>
      <c r="B21" s="49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s="50" customFormat="1" ht="18" customHeight="1">
      <c r="A22" s="79" t="s">
        <v>212</v>
      </c>
      <c r="B22" s="79"/>
      <c r="C22" s="79"/>
      <c r="D22" s="79"/>
      <c r="E22" s="79"/>
      <c r="F22" s="79"/>
      <c r="G22" s="79"/>
      <c r="H22" s="79"/>
      <c r="I22" s="51"/>
      <c r="J22" s="51"/>
      <c r="K22" s="51"/>
      <c r="L22" s="80" t="s">
        <v>201</v>
      </c>
      <c r="M22" s="80"/>
      <c r="N22" s="51"/>
      <c r="O22" s="51"/>
    </row>
    <row r="23" spans="1:15" s="50" customFormat="1" ht="18" customHeight="1">
      <c r="A23" s="57"/>
      <c r="B23" s="49"/>
      <c r="C23" s="49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s="50" customFormat="1" ht="18" customHeight="1">
      <c r="A24" s="79" t="s">
        <v>202</v>
      </c>
      <c r="B24" s="79"/>
      <c r="C24" s="49"/>
      <c r="D24" s="52"/>
      <c r="E24" s="51"/>
      <c r="F24" s="51"/>
      <c r="G24" s="53"/>
      <c r="H24" s="53"/>
      <c r="I24" s="51"/>
      <c r="J24" s="51"/>
      <c r="K24" s="51"/>
      <c r="L24" s="51"/>
      <c r="M24" s="51"/>
      <c r="N24" s="51"/>
      <c r="O24" s="51"/>
    </row>
    <row r="25" spans="1:15" s="50" customFormat="1" ht="18" customHeight="1">
      <c r="A25" s="79" t="s">
        <v>213</v>
      </c>
      <c r="B25" s="79"/>
      <c r="C25" s="79"/>
      <c r="D25" s="79"/>
      <c r="E25" s="79"/>
      <c r="F25" s="79"/>
      <c r="G25" s="79"/>
      <c r="H25" s="79"/>
      <c r="I25" s="51"/>
      <c r="J25" s="51"/>
      <c r="K25" s="51"/>
      <c r="L25" s="80" t="s">
        <v>210</v>
      </c>
      <c r="M25" s="80"/>
      <c r="N25" s="51"/>
      <c r="O25" s="51"/>
    </row>
  </sheetData>
  <mergeCells count="19">
    <mergeCell ref="B7:B8"/>
    <mergeCell ref="C7:C8"/>
    <mergeCell ref="D7:D8"/>
    <mergeCell ref="A25:H25"/>
    <mergeCell ref="L25:M25"/>
    <mergeCell ref="M1:O1"/>
    <mergeCell ref="L2:O2"/>
    <mergeCell ref="L3:O3"/>
    <mergeCell ref="E7:F7"/>
    <mergeCell ref="G7:I7"/>
    <mergeCell ref="J7:L7"/>
    <mergeCell ref="M7:O7"/>
    <mergeCell ref="N6:O6"/>
    <mergeCell ref="A4:O4"/>
    <mergeCell ref="A5:M5"/>
    <mergeCell ref="A22:H22"/>
    <mergeCell ref="L22:M22"/>
    <mergeCell ref="A24:B24"/>
    <mergeCell ref="A7:A8"/>
  </mergeCells>
  <phoneticPr fontId="4" type="noConversion"/>
  <pageMargins left="0.19685039370078741" right="0.19685039370078741" top="0.39370078740157483" bottom="0.39370078740157483" header="0.51181102362204722" footer="0.51181102362204722"/>
  <pageSetup paperSize="9" scale="7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Лист9</vt:lpstr>
      <vt:lpstr>на сайт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nazarova</dc:creator>
  <cp:lastModifiedBy>datsyk</cp:lastModifiedBy>
  <cp:lastPrinted>2012-11-21T11:25:51Z</cp:lastPrinted>
  <dcterms:created xsi:type="dcterms:W3CDTF">2006-11-07T07:03:30Z</dcterms:created>
  <dcterms:modified xsi:type="dcterms:W3CDTF">2012-11-23T09:12:29Z</dcterms:modified>
</cp:coreProperties>
</file>