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9120" firstSheet="5" activeTab="5"/>
  </bookViews>
  <sheets>
    <sheet name="Лист1" sheetId="1" r:id="rId1"/>
    <sheet name="Лист2" sheetId="2" r:id="rId2"/>
    <sheet name="Лист3" sheetId="3" r:id="rId3"/>
    <sheet name="Лист4" sheetId="4" r:id="rId4"/>
    <sheet name="Лист9" sheetId="5" r:id="rId5"/>
    <sheet name="Лист20" sheetId="6" r:id="rId6"/>
  </sheets>
  <definedNames/>
  <calcPr fullCalcOnLoad="1"/>
</workbook>
</file>

<file path=xl/sharedStrings.xml><?xml version="1.0" encoding="utf-8"?>
<sst xmlns="http://schemas.openxmlformats.org/spreadsheetml/2006/main" count="375" uniqueCount="203">
  <si>
    <t>Перечень объектов</t>
  </si>
  <si>
    <t>Раздел, подраздел</t>
  </si>
  <si>
    <t>Вид расходов</t>
  </si>
  <si>
    <t>Глава</t>
  </si>
  <si>
    <t>Главный распорядитель средств</t>
  </si>
  <si>
    <t>Объем на 2007 год</t>
  </si>
  <si>
    <t>Объем на 2008 год</t>
  </si>
  <si>
    <t>Объем на 2009 год</t>
  </si>
  <si>
    <t>Целевая статья</t>
  </si>
  <si>
    <t>Всего по программе</t>
  </si>
  <si>
    <t>Нормативный акт</t>
  </si>
  <si>
    <t>1.</t>
  </si>
  <si>
    <t>Жилищное строительство, в том числе:</t>
  </si>
  <si>
    <t>60-ти кв. ж/д д.Нежиловка</t>
  </si>
  <si>
    <t>60-ти кв. ж/д д.Нежиловка, 1б</t>
  </si>
  <si>
    <t>49 кв. ж/д ул.Красноармейская</t>
  </si>
  <si>
    <t>204 кв. ж/д ул.Ленина</t>
  </si>
  <si>
    <t>Разработка проекта кват. Застройки домами усадебного типа в д.Александровка</t>
  </si>
  <si>
    <t>Обеспечение территории округа документами территориального планирования (цифровой вариант генплана г.Мурома)</t>
  </si>
  <si>
    <t>2.</t>
  </si>
  <si>
    <t>Здравоохранение</t>
  </si>
  <si>
    <t>Акушерский корпус</t>
  </si>
  <si>
    <t>Социальный приют</t>
  </si>
  <si>
    <t>3.</t>
  </si>
  <si>
    <t>Образование</t>
  </si>
  <si>
    <t>Мед. Училище ул.Ковровская</t>
  </si>
  <si>
    <t>школа по ул.Ленина</t>
  </si>
  <si>
    <t>4.</t>
  </si>
  <si>
    <t>Коммунальное строительство</t>
  </si>
  <si>
    <t>Газификация уличных сетей</t>
  </si>
  <si>
    <t>Водоснабжение с.Якиманская Слобода</t>
  </si>
  <si>
    <t>Водопровод КРШ</t>
  </si>
  <si>
    <t>Реконструкция тепловых сетей ул.Губкина</t>
  </si>
  <si>
    <t>Защита от подтопления п.Муромский</t>
  </si>
  <si>
    <t>Благоустройство ул.Набережной</t>
  </si>
  <si>
    <t>Кладбище г.Мурома в районе д.Ратово</t>
  </si>
  <si>
    <t>Водопровод ул.Чапаевская</t>
  </si>
  <si>
    <t>Теплоснабжение жилых домов ул.Московская-Щербакова-Филатова-Куйбышева</t>
  </si>
  <si>
    <t>Реконструкция котельной ул.Московская, 106</t>
  </si>
  <si>
    <t>Реконструкция котельной по ул.Войкова</t>
  </si>
  <si>
    <t>Котельная ЦРБ</t>
  </si>
  <si>
    <t>Реконструкция ЦТП по ул.Советской</t>
  </si>
  <si>
    <t>Реконструкция теплотрассы от ЦТП по ул.Осипенко до ул.Серова</t>
  </si>
  <si>
    <t>Реконструкция котельной микрорайона Вербовский с переводом котлов на водгрейный режим</t>
  </si>
  <si>
    <t>МУП "Муромстрой-заказчик"</t>
  </si>
  <si>
    <t>Монтаж оборудования ХВО котельной микрорайона Вербовский</t>
  </si>
  <si>
    <t>Проектно-сметные работы и установка приборов учета по уличному освещению</t>
  </si>
  <si>
    <t>Реконструкция уличного освещения ул.Филатова</t>
  </si>
  <si>
    <t>Вторая нитка водовода Александровского водозабора</t>
  </si>
  <si>
    <t>Канализационный коллектор по ул.Тимирязева</t>
  </si>
  <si>
    <t>Строительство (бурение) скважин для холодного водоснабжения</t>
  </si>
  <si>
    <t>Реконструкция магистральных сетей водовода</t>
  </si>
  <si>
    <t>5.</t>
  </si>
  <si>
    <t>Спорт</t>
  </si>
  <si>
    <t>Реконструкция спорткомплекса ул.Владимирская</t>
  </si>
  <si>
    <t>Резервуар для воды на 10 тыс. куб. м на Александровском водозаборе г.Мурома</t>
  </si>
  <si>
    <t>Итого по объектам кпитального строительства</t>
  </si>
  <si>
    <t>6.</t>
  </si>
  <si>
    <t>Капитальный ремонт жилого фонда</t>
  </si>
  <si>
    <t>7.</t>
  </si>
  <si>
    <t>Мероприятия по благоустройству (дороги, уборка)</t>
  </si>
  <si>
    <t>8.</t>
  </si>
  <si>
    <t>Безвозмездные и безвозвраьные перечисления гос., муниципальным организациям (уличное освещение, озеленение)</t>
  </si>
  <si>
    <t>9.</t>
  </si>
  <si>
    <t>Мероприятия по благоустройству (прграмма реставрационных работ)</t>
  </si>
  <si>
    <t>10.</t>
  </si>
  <si>
    <t>Мкроприятия по сбору и удалению ТЖО</t>
  </si>
  <si>
    <t>11.</t>
  </si>
  <si>
    <t>Мероприятия в области дорожного хозяйства на ремонт и содержание автом. Муниципальных дорог общего пользования</t>
  </si>
  <si>
    <t>Объем на 2006 год, в том числе</t>
  </si>
  <si>
    <t>Прочие источники</t>
  </si>
  <si>
    <t>Всего</t>
  </si>
  <si>
    <t>Объем на 2010 год</t>
  </si>
  <si>
    <t>Решение Совета народных депутатов от 24.09.2002г. № 96 с изменен. И дополнениями</t>
  </si>
  <si>
    <t>МУП "Муромстройзаказчик"</t>
  </si>
  <si>
    <t>МУП округа Муром "Водопровод и канализация"</t>
  </si>
  <si>
    <t>Управление жилищно - коммунального хозяйства  админисьтрации о. Муром</t>
  </si>
  <si>
    <t>Реконструкция тепловых сетей по ул. Губкина</t>
  </si>
  <si>
    <t>Теплоснабжение жилых жомов по ул. Московская -Щербакова-Филатова-Куйбышева</t>
  </si>
  <si>
    <t>Реконструкция т/трассы по ул. Владимирская</t>
  </si>
  <si>
    <t>Реконструкция котельных:</t>
  </si>
  <si>
    <t>РК №2</t>
  </si>
  <si>
    <t>Московоская, 111б</t>
  </si>
  <si>
    <t>Модернизация теплового хозяйства</t>
  </si>
  <si>
    <t>Теплотрасса по ул.Комсомольская</t>
  </si>
  <si>
    <t>Теплотрасса от ЦТП Мечникова до школы №16</t>
  </si>
  <si>
    <t>ПСД теплотрассы от ЦТП ул.Осипенко до ул.Серова</t>
  </si>
  <si>
    <t>Реконструкция ЦТП №6 ул.Советсткая</t>
  </si>
  <si>
    <t>ул.Пушкина</t>
  </si>
  <si>
    <t>Теплотрасса от ул.Куликова до ул.Лакина</t>
  </si>
  <si>
    <t>Теплотрасса ул.Артема-гостиница "Лада"-ул.Свердлова, 28</t>
  </si>
  <si>
    <t>Теплотрасса ул.Артема-ул.Коммунистическая-ул.Л.Толстого</t>
  </si>
  <si>
    <t>теплотрасса ул.Куликова-ЦТП ул.Октябрьская</t>
  </si>
  <si>
    <t>Теплотрасса ул.Куликова 23 -13</t>
  </si>
  <si>
    <t>Теплотрасса ул.Кооперативная-ул.Лаврентьева</t>
  </si>
  <si>
    <t>Теплотрасса от котельной ул.Кленовая до ул.Лаврентьева</t>
  </si>
  <si>
    <t>Реконструкция котельной №1</t>
  </si>
  <si>
    <t>Теплотрасса ЦТП МРЗ-ул.Энгельса, 1</t>
  </si>
  <si>
    <t>Теплотрасса ЦТП МРЗ-РЗШ</t>
  </si>
  <si>
    <t>ул.Лакина-ул.К.Маркса</t>
  </si>
  <si>
    <t>Теплотрасса котельная ул.Московская, 106-ул.Пушкина</t>
  </si>
  <si>
    <t>Реконтрукция ЦТП ул.Октябрьская</t>
  </si>
  <si>
    <t>Феде-ральный</t>
  </si>
  <si>
    <t>Област-ной</t>
  </si>
  <si>
    <t>Модернизация систем теплоснабжения, в том числе:</t>
  </si>
  <si>
    <t>Модернизация систем водоснабжения и водоотведения</t>
  </si>
  <si>
    <t>Водовод КРШ</t>
  </si>
  <si>
    <t>Строительство резервуара для воды на 10 тыс. куб. м на Александровском водозаборе г.Мурома</t>
  </si>
  <si>
    <t>Бурение скважин:</t>
  </si>
  <si>
    <t>В районе стадиона Муромец</t>
  </si>
  <si>
    <t>Микрорайон Южный</t>
  </si>
  <si>
    <t>Строительство водозаборного узла с насоснойц станцией 2-го подъема, двумя резервуарами для воды по 1000 куб. м и станцией обезжелезивания в Южном микрорайоне</t>
  </si>
  <si>
    <t>Строительство станции обезжелезивания воды на станции 2-го подъема Александровского водозабора</t>
  </si>
  <si>
    <t xml:space="preserve">Строительство цеха мех. Обезжелезевания осадка на ГОС </t>
  </si>
  <si>
    <t>Сети водопровода</t>
  </si>
  <si>
    <t>Сети канализации:</t>
  </si>
  <si>
    <t>Строительство 2-х ниток напорного коллектроа от КНС до ул.Окская</t>
  </si>
  <si>
    <t>Реконструкция сетей канализации</t>
  </si>
  <si>
    <t>Строительство 2-ой нитки самотечного коллектора от приемной камеры от ул.Ямская по ул.Приокской до ГНС</t>
  </si>
  <si>
    <t>Котельная микрорайона Вербовский с переводом котлов на водогрейный режим</t>
  </si>
  <si>
    <t>Тепловая сеть от котельной ЦРБ до 48-ми квартирного дома по ул.Красноармейская</t>
  </si>
  <si>
    <t>Модернизация энергоснабжающего оборудования</t>
  </si>
  <si>
    <t>Главный распоряди-тель средств</t>
  </si>
  <si>
    <t>Норматив-ный акт</t>
  </si>
  <si>
    <t xml:space="preserve">Мест-ный </t>
  </si>
  <si>
    <t>Мест-ный</t>
  </si>
  <si>
    <t>Местный</t>
  </si>
  <si>
    <t>Решение Совета народных депутатов от 24.09.2002 г. №96 с изменениями и дополнениями</t>
  </si>
  <si>
    <t>Направления</t>
  </si>
  <si>
    <t>Жилищное строительство</t>
  </si>
  <si>
    <t>0904</t>
  </si>
  <si>
    <t>0709</t>
  </si>
  <si>
    <t>0504</t>
  </si>
  <si>
    <t>Всего по программе:</t>
  </si>
  <si>
    <t>411</t>
  </si>
  <si>
    <t>132</t>
  </si>
  <si>
    <t>Целе-вая статья</t>
  </si>
  <si>
    <t>Раздел, под-раздел</t>
  </si>
  <si>
    <t>Вид расхо-дов</t>
  </si>
  <si>
    <t>Прочие источ-ники</t>
  </si>
  <si>
    <t>Феде-ральн.</t>
  </si>
  <si>
    <t>ПЕРЕЧЕНЬ МЕРОПРИЯТИЙ ПО РЕАЛИЗАЦИИ МУНИЦИПАЛЬНОЙ ЦЕЛЕВОЙ ПРОГРАММЫ "МОДЕРНИЗАЦИЯ ОБЪЕКТОВ КОММУНАЛЬНОЙ ИНФРАСТРУКТУРЫ НА 2006-2020 ГОДЫ" ПО ОКРУГУ МУРОМ,</t>
  </si>
  <si>
    <t xml:space="preserve">ПЕРЕЧЕНЬ МЕРОПРИЯТИЙ  ПО РЕАЛИЗАЦИИ МУНИЦИПАЛЬНОЙ ЦЕЛЕВОЙ ПРОГРАММЫ "МОДЕРНИЗАЦИЯ ОБЪЕКТОВКОММУНАЛЬНОЙ ИНФРАСТРУКТУРЫ НА 2006-2010 ГОДЫ" ПО О.МУРОМ </t>
  </si>
  <si>
    <t>Проч.</t>
  </si>
  <si>
    <t>МУП "Муром-строй-заказчик"</t>
  </si>
  <si>
    <t>МУП "Водо-канал"</t>
  </si>
  <si>
    <t>Управл. ЖКХ</t>
  </si>
  <si>
    <t>МУП "Тепло-вые сети"</t>
  </si>
  <si>
    <t>Решение Совета народных депута-тов от 24.09.2002 г. №96 с измене-ниями и дополне-ниями</t>
  </si>
  <si>
    <t>Обл.</t>
  </si>
  <si>
    <t>Муниципальная целевая программа  на 2007-2009 годы по округу Муром</t>
  </si>
  <si>
    <t>Задачи:</t>
  </si>
  <si>
    <t>Мероприятия</t>
  </si>
  <si>
    <t>В том числе</t>
  </si>
  <si>
    <t>2007 г.</t>
  </si>
  <si>
    <t>2. Заключение соглашений на предоставление субсидии в части возмещения уплаты процентов</t>
  </si>
  <si>
    <t>3. Определение площадок под застройку с развитием коммунальной инфраструктуры</t>
  </si>
  <si>
    <t>4. Обеспечение ввода жилой площади 68,7 тыс. кв. м</t>
  </si>
  <si>
    <t xml:space="preserve">1.Разработка правил  формирования земельных участков под строителтьство </t>
  </si>
  <si>
    <t>2007-2009 г.</t>
  </si>
  <si>
    <t>2007-2008 г.</t>
  </si>
  <si>
    <t>Главный распоря-дитель средств</t>
  </si>
  <si>
    <t>Сроки реализа-ции</t>
  </si>
  <si>
    <t>Задачи</t>
  </si>
  <si>
    <t>Строительство объектов социального назначения</t>
  </si>
  <si>
    <t xml:space="preserve">1. Газификация уличных сетей. </t>
  </si>
  <si>
    <t>Строительство и реконструкция обектов коммуналь-ного назначения</t>
  </si>
  <si>
    <t>Строительство объектов здравоохранения</t>
  </si>
  <si>
    <t>Строительство и реконструкция общеобразовательных учреждений</t>
  </si>
  <si>
    <t>2. Благоустройство городских объектов</t>
  </si>
  <si>
    <t xml:space="preserve">  -</t>
  </si>
  <si>
    <r>
      <t xml:space="preserve">15000,0 </t>
    </r>
    <r>
      <rPr>
        <b/>
        <i/>
        <sz val="9"/>
        <rFont val="Arial Cyr"/>
        <family val="0"/>
      </rPr>
      <t>25000.0</t>
    </r>
  </si>
  <si>
    <t xml:space="preserve"> 48514.0</t>
  </si>
  <si>
    <t>3192.0</t>
  </si>
  <si>
    <t xml:space="preserve"> 22277.0</t>
  </si>
  <si>
    <r>
      <t>15000.0</t>
    </r>
    <r>
      <rPr>
        <b/>
        <i/>
        <sz val="9"/>
        <rFont val="Arial Cyr"/>
        <family val="0"/>
      </rPr>
      <t xml:space="preserve">    25350.0 </t>
    </r>
  </si>
  <si>
    <t>22277.0</t>
  </si>
  <si>
    <t>Зам. Главы администрации, начальник управления ЖКХ</t>
  </si>
  <si>
    <t>В.М. Копытин</t>
  </si>
  <si>
    <t xml:space="preserve"> 8. ПЕРЕЧЕНЬ ПРОГРАМНЫХ МЕРОПРИЯТИЙ</t>
  </si>
  <si>
    <t>2007-2009 гг.</t>
  </si>
  <si>
    <t>Реконструкция спортивных сооружений</t>
  </si>
  <si>
    <t>2008-2009 гг.</t>
  </si>
  <si>
    <t>Найиональна экономика</t>
  </si>
  <si>
    <t>Областн.</t>
  </si>
  <si>
    <t>Местн.</t>
  </si>
  <si>
    <t>в том числе:</t>
  </si>
  <si>
    <t xml:space="preserve">Сметная стоимость </t>
  </si>
  <si>
    <t>Сроки реализации</t>
  </si>
  <si>
    <t>2010-2012</t>
  </si>
  <si>
    <t xml:space="preserve">Реконструкция здания роддома по ул. Пролетарс-кая д.3 под жилой дом                                                                               </t>
  </si>
  <si>
    <t xml:space="preserve">                                                                                          от "___"________2010г   . №_____</t>
  </si>
  <si>
    <t xml:space="preserve">                                           МУО"Муромстройзаказчик"</t>
  </si>
  <si>
    <t>8. Перечень мероприятий  долгосрочной  целевой программы округа Муром                                                    "Социальное   жилье на 2010 -2012годы"</t>
  </si>
  <si>
    <t>2010г.</t>
  </si>
  <si>
    <r>
      <t xml:space="preserve">                    </t>
    </r>
    <r>
      <rPr>
        <b/>
        <sz val="10"/>
        <rFont val="Times New Roman"/>
        <family val="1"/>
      </rPr>
      <t xml:space="preserve">  2012г.</t>
    </r>
  </si>
  <si>
    <t xml:space="preserve">                 2011г.</t>
  </si>
  <si>
    <t xml:space="preserve">к постановлению администрации  округа Муром </t>
  </si>
  <si>
    <t xml:space="preserve">Зам. Глаы администрации,   начальник   управления                                                                                                                                                                                                                              жилищно-коммунального   хозяйства                                                   Е. В.  Жуков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</si>
  <si>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тыс.руб.</t>
  </si>
  <si>
    <t>Приложение № 1</t>
  </si>
  <si>
    <t xml:space="preserve"> </t>
  </si>
  <si>
    <t>от "24_"_08_2010г. №_1868_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</si>
</sst>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7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 Cyr"/>
      <family val="0"/>
    </font>
    <font>
      <b/>
      <i/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9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b/>
      <sz val="14"/>
      <color indexed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20"/>
      <name val="Arial Cyr"/>
      <family val="0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i/>
      <sz val="8"/>
      <name val="Times New Roman"/>
      <family val="1"/>
    </font>
    <font>
      <b/>
      <sz val="10"/>
      <color indexed="12"/>
      <name val="Times New Roman"/>
      <family val="1"/>
    </font>
    <font>
      <i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6" fillId="0" borderId="0" xfId="0" applyFont="1" applyBorder="1" applyAlignment="1">
      <alignment horizontal="center" vertical="top" wrapText="1"/>
    </xf>
    <xf numFmtId="0" fontId="17" fillId="0" borderId="0" xfId="0" applyFont="1" applyAlignment="1">
      <alignment wrapText="1"/>
    </xf>
    <xf numFmtId="0" fontId="13" fillId="0" borderId="0" xfId="0" applyFont="1" applyBorder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4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22" fillId="0" borderId="5" xfId="0" applyFont="1" applyBorder="1" applyAlignment="1">
      <alignment horizontal="center" vertical="center" wrapText="1"/>
    </xf>
    <xf numFmtId="0" fontId="18" fillId="0" borderId="6" xfId="0" applyNumberFormat="1" applyFont="1" applyBorder="1" applyAlignment="1">
      <alignment horizontal="center" vertical="center" wrapText="1"/>
    </xf>
    <xf numFmtId="0" fontId="18" fillId="0" borderId="7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18" fillId="0" borderId="7" xfId="0" applyNumberFormat="1" applyFont="1" applyBorder="1" applyAlignment="1">
      <alignment horizontal="center" wrapText="1"/>
    </xf>
    <xf numFmtId="0" fontId="18" fillId="0" borderId="5" xfId="0" applyFont="1" applyBorder="1" applyAlignment="1">
      <alignment horizontal="left" wrapText="1"/>
    </xf>
    <xf numFmtId="0" fontId="18" fillId="0" borderId="6" xfId="0" applyNumberFormat="1" applyFont="1" applyBorder="1" applyAlignment="1">
      <alignment horizont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9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18" fillId="0" borderId="5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3" fillId="0" borderId="1" xfId="0" applyNumberFormat="1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/>
    </xf>
    <xf numFmtId="0" fontId="19" fillId="0" borderId="1" xfId="0" applyNumberFormat="1" applyFont="1" applyBorder="1" applyAlignment="1">
      <alignment horizont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2" fontId="21" fillId="0" borderId="7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3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 vertical="center" textRotation="90" wrapText="1"/>
    </xf>
    <xf numFmtId="164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6" fillId="0" borderId="0" xfId="0" applyFont="1" applyAlignment="1">
      <alignment horizontal="left" vertical="justify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20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0" fillId="0" borderId="26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27" xfId="0" applyFont="1" applyBorder="1" applyAlignment="1">
      <alignment/>
    </xf>
    <xf numFmtId="0" fontId="18" fillId="0" borderId="26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28" xfId="0" applyFont="1" applyBorder="1" applyAlignment="1">
      <alignment/>
    </xf>
    <xf numFmtId="0" fontId="20" fillId="0" borderId="26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18" fillId="0" borderId="29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53"/>
  <sheetViews>
    <sheetView workbookViewId="0" topLeftCell="B1">
      <selection activeCell="N51" sqref="N51"/>
    </sheetView>
  </sheetViews>
  <sheetFormatPr defaultColWidth="9.00390625" defaultRowHeight="12.75"/>
  <cols>
    <col min="1" max="1" width="3.875" style="0" customWidth="1"/>
    <col min="2" max="2" width="18.00390625" style="0" customWidth="1"/>
    <col min="4" max="4" width="10.00390625" style="0" customWidth="1"/>
    <col min="6" max="6" width="7.00390625" style="0" customWidth="1"/>
    <col min="7" max="7" width="17.375" style="0" customWidth="1"/>
    <col min="8" max="8" width="15.125" style="0" customWidth="1"/>
    <col min="9" max="9" width="10.375" style="0" customWidth="1"/>
    <col min="10" max="10" width="7.75390625" style="0" customWidth="1"/>
    <col min="11" max="11" width="7.625" style="0" customWidth="1"/>
    <col min="12" max="12" width="7.375" style="0" customWidth="1"/>
  </cols>
  <sheetData>
    <row r="5" spans="1:12" ht="51">
      <c r="A5" s="1" t="e">
        <f>-Лист2!A20</f>
        <v>#VALUE!</v>
      </c>
      <c r="B5" s="1" t="s">
        <v>0</v>
      </c>
      <c r="C5" s="1" t="s">
        <v>8</v>
      </c>
      <c r="D5" s="1" t="s">
        <v>1</v>
      </c>
      <c r="E5" s="1" t="s">
        <v>2</v>
      </c>
      <c r="F5" s="1" t="s">
        <v>3</v>
      </c>
      <c r="G5" s="1" t="s">
        <v>4</v>
      </c>
      <c r="H5" s="1" t="s">
        <v>10</v>
      </c>
      <c r="I5" s="1" t="s">
        <v>9</v>
      </c>
      <c r="J5" s="1" t="s">
        <v>5</v>
      </c>
      <c r="K5" s="1" t="s">
        <v>6</v>
      </c>
      <c r="L5" s="1" t="s">
        <v>7</v>
      </c>
    </row>
    <row r="6" spans="1:12" s="4" customFormat="1" ht="42" customHeight="1">
      <c r="A6" s="3" t="s">
        <v>11</v>
      </c>
      <c r="B6" s="3" t="s">
        <v>12</v>
      </c>
      <c r="C6" s="6">
        <v>795000</v>
      </c>
      <c r="D6" s="3"/>
      <c r="E6" s="3">
        <v>214</v>
      </c>
      <c r="F6" s="3"/>
      <c r="G6" s="3" t="s">
        <v>44</v>
      </c>
      <c r="H6" s="3"/>
      <c r="I6" s="5">
        <f>SUM(I7:I12)</f>
        <v>20572</v>
      </c>
      <c r="J6" s="5">
        <f>SUM(J7:J12)</f>
        <v>6302</v>
      </c>
      <c r="K6" s="5">
        <f>SUM(K7:K12)</f>
        <v>7500</v>
      </c>
      <c r="L6" s="5">
        <f>SUM(L7:L12)</f>
        <v>6770</v>
      </c>
    </row>
    <row r="7" spans="1:12" ht="89.25">
      <c r="A7" s="1"/>
      <c r="B7" s="1" t="s">
        <v>14</v>
      </c>
      <c r="C7" s="1"/>
      <c r="D7" s="1"/>
      <c r="E7" s="1"/>
      <c r="F7" s="1"/>
      <c r="G7" s="6" t="s">
        <v>44</v>
      </c>
      <c r="H7" s="1" t="s">
        <v>73</v>
      </c>
      <c r="I7" s="2">
        <f aca="true" t="shared" si="0" ref="I7:I12">SUM(J7:L7)</f>
        <v>500</v>
      </c>
      <c r="J7" s="2">
        <v>500</v>
      </c>
      <c r="K7" s="2"/>
      <c r="L7" s="2"/>
    </row>
    <row r="8" spans="1:12" ht="25.5">
      <c r="A8" s="1"/>
      <c r="B8" s="1" t="s">
        <v>13</v>
      </c>
      <c r="C8" s="1"/>
      <c r="D8" s="1"/>
      <c r="E8" s="1"/>
      <c r="F8" s="1"/>
      <c r="G8" s="6" t="s">
        <v>44</v>
      </c>
      <c r="H8" s="1"/>
      <c r="I8" s="2">
        <f t="shared" si="0"/>
        <v>5000</v>
      </c>
      <c r="J8" s="2"/>
      <c r="K8" s="2">
        <v>2000</v>
      </c>
      <c r="L8" s="2">
        <v>3000</v>
      </c>
    </row>
    <row r="9" spans="1:12" ht="38.25">
      <c r="A9" s="1"/>
      <c r="B9" s="1" t="s">
        <v>15</v>
      </c>
      <c r="C9" s="1"/>
      <c r="D9" s="1"/>
      <c r="E9" s="1"/>
      <c r="F9" s="1"/>
      <c r="G9" s="6" t="s">
        <v>44</v>
      </c>
      <c r="H9" s="1"/>
      <c r="I9" s="2">
        <f t="shared" si="0"/>
        <v>4212</v>
      </c>
      <c r="J9" s="2">
        <v>2212</v>
      </c>
      <c r="K9" s="2">
        <v>2000</v>
      </c>
      <c r="L9" s="2"/>
    </row>
    <row r="10" spans="1:12" ht="25.5">
      <c r="A10" s="1"/>
      <c r="B10" s="1" t="s">
        <v>16</v>
      </c>
      <c r="C10" s="1"/>
      <c r="D10" s="1"/>
      <c r="E10" s="1"/>
      <c r="F10" s="1"/>
      <c r="G10" s="6" t="s">
        <v>44</v>
      </c>
      <c r="H10" s="1"/>
      <c r="I10" s="2">
        <f t="shared" si="0"/>
        <v>4270</v>
      </c>
      <c r="J10" s="2">
        <v>1000</v>
      </c>
      <c r="K10" s="2">
        <v>1000</v>
      </c>
      <c r="L10" s="2">
        <v>2270</v>
      </c>
    </row>
    <row r="11" spans="1:12" ht="63.75">
      <c r="A11" s="1"/>
      <c r="B11" s="1" t="s">
        <v>17</v>
      </c>
      <c r="C11" s="1"/>
      <c r="D11" s="1"/>
      <c r="E11" s="1"/>
      <c r="F11" s="1"/>
      <c r="G11" s="6" t="s">
        <v>44</v>
      </c>
      <c r="H11" s="1"/>
      <c r="I11" s="2">
        <f t="shared" si="0"/>
        <v>4900</v>
      </c>
      <c r="J11" s="2">
        <v>1900</v>
      </c>
      <c r="K11" s="2">
        <v>1500</v>
      </c>
      <c r="L11" s="2">
        <v>1500</v>
      </c>
    </row>
    <row r="12" spans="1:12" ht="102">
      <c r="A12" s="1"/>
      <c r="B12" s="1" t="s">
        <v>18</v>
      </c>
      <c r="C12" s="1"/>
      <c r="D12" s="1"/>
      <c r="E12" s="1"/>
      <c r="F12" s="1"/>
      <c r="G12" s="6" t="s">
        <v>44</v>
      </c>
      <c r="H12" s="1"/>
      <c r="I12" s="2">
        <f t="shared" si="0"/>
        <v>1690</v>
      </c>
      <c r="J12" s="2">
        <v>690</v>
      </c>
      <c r="K12" s="2">
        <v>1000</v>
      </c>
      <c r="L12" s="2"/>
    </row>
    <row r="13" spans="1:12" s="4" customFormat="1" ht="42" customHeight="1">
      <c r="A13" s="3" t="s">
        <v>19</v>
      </c>
      <c r="B13" s="3" t="s">
        <v>20</v>
      </c>
      <c r="C13" s="3"/>
      <c r="D13" s="3"/>
      <c r="E13" s="3"/>
      <c r="F13" s="3"/>
      <c r="G13" s="3" t="s">
        <v>44</v>
      </c>
      <c r="H13" s="3"/>
      <c r="I13" s="5">
        <f>SUM(I14:I15)</f>
        <v>10514</v>
      </c>
      <c r="J13" s="5">
        <f>SUM(J14:J15)</f>
        <v>5514</v>
      </c>
      <c r="K13" s="5">
        <f>SUM(K14:K15)</f>
        <v>3500</v>
      </c>
      <c r="L13" s="5">
        <f>SUM(L14:L15)</f>
        <v>1500</v>
      </c>
    </row>
    <row r="14" spans="1:12" ht="25.5">
      <c r="A14" s="1"/>
      <c r="B14" s="1" t="s">
        <v>21</v>
      </c>
      <c r="C14" s="1"/>
      <c r="D14" s="1"/>
      <c r="E14" s="1"/>
      <c r="F14" s="1"/>
      <c r="G14" s="6" t="s">
        <v>44</v>
      </c>
      <c r="H14" s="1"/>
      <c r="I14" s="2">
        <f>SUM(J14:L14)</f>
        <v>8014</v>
      </c>
      <c r="J14" s="2">
        <v>5014</v>
      </c>
      <c r="K14" s="2">
        <v>3000</v>
      </c>
      <c r="L14" s="2"/>
    </row>
    <row r="15" spans="1:12" ht="25.5">
      <c r="A15" s="1"/>
      <c r="B15" s="1" t="s">
        <v>22</v>
      </c>
      <c r="C15" s="1"/>
      <c r="D15" s="1"/>
      <c r="E15" s="1"/>
      <c r="F15" s="1"/>
      <c r="G15" s="6" t="s">
        <v>44</v>
      </c>
      <c r="H15" s="1"/>
      <c r="I15" s="2">
        <f>SUM(J15:L15)</f>
        <v>2500</v>
      </c>
      <c r="J15" s="2">
        <v>500</v>
      </c>
      <c r="K15" s="2">
        <v>500</v>
      </c>
      <c r="L15" s="2">
        <v>1500</v>
      </c>
    </row>
    <row r="16" spans="1:12" s="4" customFormat="1" ht="43.5" customHeight="1">
      <c r="A16" s="3" t="s">
        <v>23</v>
      </c>
      <c r="B16" s="3" t="s">
        <v>24</v>
      </c>
      <c r="C16" s="3"/>
      <c r="D16" s="3"/>
      <c r="E16" s="3"/>
      <c r="F16" s="3"/>
      <c r="G16" s="3" t="s">
        <v>44</v>
      </c>
      <c r="H16" s="3"/>
      <c r="I16" s="5">
        <f>SUM(I17:I18)</f>
        <v>5192</v>
      </c>
      <c r="J16" s="5">
        <f>SUM(J17:J18)</f>
        <v>3192</v>
      </c>
      <c r="K16" s="5">
        <f>SUM(K17:K18)</f>
        <v>1000</v>
      </c>
      <c r="L16" s="5">
        <f>SUM(L17:L18)</f>
        <v>1000</v>
      </c>
    </row>
    <row r="17" spans="1:12" ht="25.5">
      <c r="A17" s="1"/>
      <c r="B17" s="1" t="s">
        <v>25</v>
      </c>
      <c r="C17" s="1"/>
      <c r="D17" s="1"/>
      <c r="E17" s="1"/>
      <c r="F17" s="1"/>
      <c r="G17" s="6" t="s">
        <v>44</v>
      </c>
      <c r="H17" s="1"/>
      <c r="I17" s="2">
        <f>SUM(J17:L17)</f>
        <v>2692</v>
      </c>
      <c r="J17" s="2">
        <v>2692</v>
      </c>
      <c r="K17" s="2"/>
      <c r="L17" s="2"/>
    </row>
    <row r="18" spans="1:12" ht="25.5">
      <c r="A18" s="1"/>
      <c r="B18" s="1" t="s">
        <v>26</v>
      </c>
      <c r="C18" s="1"/>
      <c r="D18" s="1"/>
      <c r="E18" s="1"/>
      <c r="F18" s="1"/>
      <c r="G18" s="6" t="s">
        <v>44</v>
      </c>
      <c r="H18" s="1"/>
      <c r="I18" s="2">
        <f>SUM(J18:L18)</f>
        <v>2500</v>
      </c>
      <c r="J18" s="2">
        <v>500</v>
      </c>
      <c r="K18" s="2">
        <v>1000</v>
      </c>
      <c r="L18" s="2">
        <v>1000</v>
      </c>
    </row>
    <row r="19" spans="1:12" s="4" customFormat="1" ht="43.5" customHeight="1">
      <c r="A19" s="3" t="s">
        <v>27</v>
      </c>
      <c r="B19" s="3" t="s">
        <v>28</v>
      </c>
      <c r="C19" s="3"/>
      <c r="D19" s="3"/>
      <c r="E19" s="3"/>
      <c r="F19" s="3"/>
      <c r="G19" s="3" t="s">
        <v>44</v>
      </c>
      <c r="H19" s="3"/>
      <c r="I19" s="5">
        <f>SUM(I20:I42)</f>
        <v>77113.8</v>
      </c>
      <c r="J19" s="5">
        <f>SUM(J20:J42)</f>
        <v>24795.8</v>
      </c>
      <c r="K19" s="5">
        <f>SUM(K20:K42)</f>
        <v>22807</v>
      </c>
      <c r="L19" s="5">
        <f>SUM(L20:L42)</f>
        <v>29511</v>
      </c>
    </row>
    <row r="20" spans="1:12" ht="76.5">
      <c r="A20" s="1"/>
      <c r="B20" s="1" t="s">
        <v>55</v>
      </c>
      <c r="C20" s="1"/>
      <c r="D20" s="1"/>
      <c r="E20" s="1"/>
      <c r="F20" s="1"/>
      <c r="G20" s="6" t="s">
        <v>75</v>
      </c>
      <c r="H20" s="1"/>
      <c r="I20" s="2">
        <f>SUM(J20:L20)</f>
        <v>4000</v>
      </c>
      <c r="J20" s="2">
        <v>4000</v>
      </c>
      <c r="K20" s="2"/>
      <c r="L20" s="2"/>
    </row>
    <row r="21" spans="1:12" ht="25.5">
      <c r="A21" s="1"/>
      <c r="B21" s="1" t="s">
        <v>29</v>
      </c>
      <c r="C21" s="1"/>
      <c r="D21" s="1"/>
      <c r="E21" s="1"/>
      <c r="F21" s="1"/>
      <c r="G21" s="6" t="s">
        <v>44</v>
      </c>
      <c r="H21" s="1"/>
      <c r="I21" s="2">
        <f aca="true" t="shared" si="1" ref="I21:I42">SUM(J21:L21)</f>
        <v>6500</v>
      </c>
      <c r="J21" s="2">
        <v>1500</v>
      </c>
      <c r="K21" s="2">
        <v>2500</v>
      </c>
      <c r="L21" s="2">
        <v>2500</v>
      </c>
    </row>
    <row r="22" spans="1:12" ht="38.25">
      <c r="A22" s="1"/>
      <c r="B22" s="1" t="s">
        <v>30</v>
      </c>
      <c r="C22" s="1"/>
      <c r="D22" s="1"/>
      <c r="E22" s="1"/>
      <c r="F22" s="1"/>
      <c r="G22" s="6" t="s">
        <v>44</v>
      </c>
      <c r="H22" s="1"/>
      <c r="I22" s="2">
        <f t="shared" si="1"/>
        <v>0</v>
      </c>
      <c r="J22" s="2"/>
      <c r="K22" s="2"/>
      <c r="L22" s="2"/>
    </row>
    <row r="23" spans="1:12" ht="25.5">
      <c r="A23" s="1"/>
      <c r="B23" s="1" t="s">
        <v>31</v>
      </c>
      <c r="C23" s="1"/>
      <c r="D23" s="1"/>
      <c r="E23" s="1"/>
      <c r="F23" s="1"/>
      <c r="G23" s="6" t="s">
        <v>44</v>
      </c>
      <c r="H23" s="1"/>
      <c r="I23" s="2">
        <f t="shared" si="1"/>
        <v>2000</v>
      </c>
      <c r="J23" s="2"/>
      <c r="K23" s="2">
        <v>1000</v>
      </c>
      <c r="L23" s="2">
        <v>1000</v>
      </c>
    </row>
    <row r="24" spans="1:12" ht="38.25">
      <c r="A24" s="1"/>
      <c r="B24" s="1" t="s">
        <v>32</v>
      </c>
      <c r="C24" s="1"/>
      <c r="D24" s="1"/>
      <c r="E24" s="1"/>
      <c r="F24" s="1"/>
      <c r="G24" s="6" t="s">
        <v>44</v>
      </c>
      <c r="H24" s="1"/>
      <c r="I24" s="2">
        <f t="shared" si="1"/>
        <v>1000</v>
      </c>
      <c r="J24" s="2">
        <v>500</v>
      </c>
      <c r="K24" s="2">
        <v>500</v>
      </c>
      <c r="L24" s="2"/>
    </row>
    <row r="25" spans="1:12" ht="38.25">
      <c r="A25" s="1"/>
      <c r="B25" s="1" t="s">
        <v>33</v>
      </c>
      <c r="C25" s="1"/>
      <c r="D25" s="1"/>
      <c r="E25" s="1"/>
      <c r="F25" s="1"/>
      <c r="G25" s="6" t="s">
        <v>44</v>
      </c>
      <c r="H25" s="1"/>
      <c r="I25" s="2">
        <f t="shared" si="1"/>
        <v>250</v>
      </c>
      <c r="J25" s="2">
        <v>250</v>
      </c>
      <c r="K25" s="2"/>
      <c r="L25" s="2"/>
    </row>
    <row r="26" spans="1:12" ht="25.5">
      <c r="A26" s="1"/>
      <c r="B26" s="1" t="s">
        <v>34</v>
      </c>
      <c r="C26" s="1"/>
      <c r="D26" s="1"/>
      <c r="E26" s="1"/>
      <c r="F26" s="1"/>
      <c r="G26" s="6" t="s">
        <v>44</v>
      </c>
      <c r="H26" s="1"/>
      <c r="I26" s="2">
        <f t="shared" si="1"/>
        <v>12995</v>
      </c>
      <c r="J26" s="2">
        <v>4427</v>
      </c>
      <c r="K26" s="2">
        <v>4557</v>
      </c>
      <c r="L26" s="2">
        <v>4011</v>
      </c>
    </row>
    <row r="27" spans="1:12" ht="38.25">
      <c r="A27" s="1"/>
      <c r="B27" s="1" t="s">
        <v>35</v>
      </c>
      <c r="C27" s="1"/>
      <c r="D27" s="1"/>
      <c r="E27" s="1"/>
      <c r="F27" s="1"/>
      <c r="G27" s="6" t="s">
        <v>44</v>
      </c>
      <c r="H27" s="1"/>
      <c r="I27" s="2">
        <f t="shared" si="1"/>
        <v>3000</v>
      </c>
      <c r="J27" s="2">
        <v>500</v>
      </c>
      <c r="K27" s="2">
        <v>1500</v>
      </c>
      <c r="L27" s="2">
        <v>1000</v>
      </c>
    </row>
    <row r="28" spans="1:12" ht="25.5">
      <c r="A28" s="1"/>
      <c r="B28" s="1" t="s">
        <v>36</v>
      </c>
      <c r="C28" s="1"/>
      <c r="D28" s="1"/>
      <c r="E28" s="1"/>
      <c r="F28" s="1"/>
      <c r="G28" s="6" t="s">
        <v>44</v>
      </c>
      <c r="H28" s="1"/>
      <c r="I28" s="2">
        <f t="shared" si="1"/>
        <v>0</v>
      </c>
      <c r="J28" s="2"/>
      <c r="K28" s="2"/>
      <c r="L28" s="2"/>
    </row>
    <row r="29" spans="1:12" ht="76.5">
      <c r="A29" s="1"/>
      <c r="B29" s="1" t="s">
        <v>37</v>
      </c>
      <c r="C29" s="1"/>
      <c r="D29" s="1"/>
      <c r="E29" s="1"/>
      <c r="F29" s="1"/>
      <c r="G29" s="6" t="s">
        <v>44</v>
      </c>
      <c r="H29" s="1"/>
      <c r="I29" s="2">
        <f t="shared" si="1"/>
        <v>500</v>
      </c>
      <c r="J29" s="2">
        <v>500</v>
      </c>
      <c r="K29" s="2"/>
      <c r="L29" s="2"/>
    </row>
    <row r="30" spans="1:12" ht="51">
      <c r="A30" s="1"/>
      <c r="B30" s="1" t="s">
        <v>38</v>
      </c>
      <c r="C30" s="1"/>
      <c r="D30" s="1"/>
      <c r="E30" s="1"/>
      <c r="F30" s="1"/>
      <c r="G30" s="6" t="s">
        <v>44</v>
      </c>
      <c r="H30" s="1"/>
      <c r="I30" s="2">
        <f t="shared" si="1"/>
        <v>13193</v>
      </c>
      <c r="J30" s="2">
        <v>3018</v>
      </c>
      <c r="K30" s="2">
        <v>4707</v>
      </c>
      <c r="L30" s="2">
        <v>5468</v>
      </c>
    </row>
    <row r="31" spans="1:12" ht="38.25">
      <c r="A31" s="1"/>
      <c r="B31" s="1" t="s">
        <v>39</v>
      </c>
      <c r="C31" s="1"/>
      <c r="D31" s="1"/>
      <c r="E31" s="1"/>
      <c r="F31" s="1"/>
      <c r="G31" s="6" t="s">
        <v>44</v>
      </c>
      <c r="H31" s="1"/>
      <c r="I31" s="2">
        <f t="shared" si="1"/>
        <v>1032</v>
      </c>
      <c r="J31" s="2"/>
      <c r="K31" s="2"/>
      <c r="L31" s="2">
        <v>1032</v>
      </c>
    </row>
    <row r="32" spans="1:12" ht="25.5">
      <c r="A32" s="1"/>
      <c r="B32" s="1" t="s">
        <v>40</v>
      </c>
      <c r="C32" s="1"/>
      <c r="D32" s="1"/>
      <c r="E32" s="1"/>
      <c r="F32" s="1"/>
      <c r="G32" s="6" t="s">
        <v>44</v>
      </c>
      <c r="H32" s="1"/>
      <c r="I32" s="2">
        <f t="shared" si="1"/>
        <v>1100</v>
      </c>
      <c r="J32" s="2">
        <v>1100</v>
      </c>
      <c r="K32" s="2"/>
      <c r="L32" s="2"/>
    </row>
    <row r="33" spans="1:12" ht="38.25">
      <c r="A33" s="1"/>
      <c r="B33" s="1" t="s">
        <v>41</v>
      </c>
      <c r="C33" s="1"/>
      <c r="D33" s="1"/>
      <c r="E33" s="1"/>
      <c r="F33" s="1"/>
      <c r="G33" s="6" t="s">
        <v>44</v>
      </c>
      <c r="H33" s="1"/>
      <c r="I33" s="2">
        <f t="shared" si="1"/>
        <v>1500</v>
      </c>
      <c r="J33" s="2"/>
      <c r="K33" s="2"/>
      <c r="L33" s="2">
        <v>1500</v>
      </c>
    </row>
    <row r="34" spans="1:12" ht="63.75">
      <c r="A34" s="1"/>
      <c r="B34" s="1" t="s">
        <v>42</v>
      </c>
      <c r="C34" s="1"/>
      <c r="D34" s="1"/>
      <c r="E34" s="1"/>
      <c r="F34" s="1"/>
      <c r="G34" s="6" t="s">
        <v>44</v>
      </c>
      <c r="H34" s="1"/>
      <c r="I34" s="2">
        <f t="shared" si="1"/>
        <v>1000</v>
      </c>
      <c r="J34" s="2"/>
      <c r="K34" s="2"/>
      <c r="L34" s="2">
        <v>1000</v>
      </c>
    </row>
    <row r="35" spans="1:12" ht="89.25">
      <c r="A35" s="1"/>
      <c r="B35" s="1" t="s">
        <v>43</v>
      </c>
      <c r="C35" s="1"/>
      <c r="D35" s="1"/>
      <c r="E35" s="1"/>
      <c r="F35" s="1"/>
      <c r="G35" s="6" t="s">
        <v>44</v>
      </c>
      <c r="H35" s="1"/>
      <c r="I35" s="2">
        <f t="shared" si="1"/>
        <v>1500</v>
      </c>
      <c r="J35" s="2"/>
      <c r="K35" s="2"/>
      <c r="L35" s="2">
        <v>1500</v>
      </c>
    </row>
    <row r="36" spans="1:12" ht="63.75">
      <c r="A36" s="1"/>
      <c r="B36" s="1" t="s">
        <v>45</v>
      </c>
      <c r="C36" s="1"/>
      <c r="D36" s="1"/>
      <c r="E36" s="1"/>
      <c r="F36" s="1"/>
      <c r="G36" s="6" t="s">
        <v>44</v>
      </c>
      <c r="H36" s="1"/>
      <c r="I36" s="2">
        <f t="shared" si="1"/>
        <v>1000</v>
      </c>
      <c r="J36" s="2">
        <v>1000</v>
      </c>
      <c r="K36" s="2"/>
      <c r="L36" s="2"/>
    </row>
    <row r="37" spans="1:12" ht="63.75">
      <c r="A37" s="1"/>
      <c r="B37" s="1" t="s">
        <v>46</v>
      </c>
      <c r="C37" s="1"/>
      <c r="D37" s="1"/>
      <c r="E37" s="1"/>
      <c r="F37" s="1"/>
      <c r="G37" s="6" t="s">
        <v>44</v>
      </c>
      <c r="H37" s="1"/>
      <c r="I37" s="2">
        <f t="shared" si="1"/>
        <v>3000</v>
      </c>
      <c r="J37" s="2">
        <v>1000</v>
      </c>
      <c r="K37" s="2">
        <v>1000</v>
      </c>
      <c r="L37" s="2">
        <v>1000</v>
      </c>
    </row>
    <row r="38" spans="1:12" ht="51">
      <c r="A38" s="1"/>
      <c r="B38" s="1" t="s">
        <v>47</v>
      </c>
      <c r="C38" s="1"/>
      <c r="D38" s="1"/>
      <c r="E38" s="1"/>
      <c r="F38" s="1"/>
      <c r="G38" s="6" t="s">
        <v>44</v>
      </c>
      <c r="H38" s="1"/>
      <c r="I38" s="2">
        <f t="shared" si="1"/>
        <v>650</v>
      </c>
      <c r="J38" s="2">
        <v>650</v>
      </c>
      <c r="K38" s="2"/>
      <c r="L38" s="2"/>
    </row>
    <row r="39" spans="1:12" ht="51">
      <c r="A39" s="1"/>
      <c r="B39" s="1" t="s">
        <v>48</v>
      </c>
      <c r="C39" s="1"/>
      <c r="D39" s="1"/>
      <c r="E39" s="1"/>
      <c r="F39" s="1"/>
      <c r="G39" s="6" t="s">
        <v>44</v>
      </c>
      <c r="H39" s="1"/>
      <c r="I39" s="2">
        <f t="shared" si="1"/>
        <v>7000</v>
      </c>
      <c r="J39" s="2">
        <v>1500</v>
      </c>
      <c r="K39" s="2">
        <v>2000</v>
      </c>
      <c r="L39" s="2">
        <v>3500</v>
      </c>
    </row>
    <row r="40" spans="1:12" ht="38.25">
      <c r="A40" s="1"/>
      <c r="B40" s="1" t="s">
        <v>49</v>
      </c>
      <c r="C40" s="1"/>
      <c r="D40" s="1"/>
      <c r="E40" s="1"/>
      <c r="F40" s="1"/>
      <c r="G40" s="6" t="s">
        <v>44</v>
      </c>
      <c r="H40" s="1"/>
      <c r="I40" s="2">
        <f t="shared" si="1"/>
        <v>6000</v>
      </c>
      <c r="J40" s="2">
        <v>2000</v>
      </c>
      <c r="K40" s="2">
        <v>2000</v>
      </c>
      <c r="L40" s="2">
        <v>2000</v>
      </c>
    </row>
    <row r="41" spans="1:12" ht="51">
      <c r="A41" s="1"/>
      <c r="B41" s="1" t="s">
        <v>50</v>
      </c>
      <c r="C41" s="1"/>
      <c r="D41" s="1"/>
      <c r="E41" s="1"/>
      <c r="F41" s="1"/>
      <c r="G41" s="6" t="s">
        <v>44</v>
      </c>
      <c r="H41" s="1"/>
      <c r="I41" s="2">
        <f t="shared" si="1"/>
        <v>3000</v>
      </c>
      <c r="J41" s="2">
        <v>1000</v>
      </c>
      <c r="K41" s="2">
        <v>1000</v>
      </c>
      <c r="L41" s="2">
        <v>1000</v>
      </c>
    </row>
    <row r="42" spans="1:12" ht="38.25">
      <c r="A42" s="1"/>
      <c r="B42" s="1" t="s">
        <v>51</v>
      </c>
      <c r="C42" s="1"/>
      <c r="D42" s="1"/>
      <c r="E42" s="1"/>
      <c r="F42" s="1"/>
      <c r="G42" s="6" t="s">
        <v>44</v>
      </c>
      <c r="H42" s="1"/>
      <c r="I42" s="2">
        <f t="shared" si="1"/>
        <v>6893.8</v>
      </c>
      <c r="J42" s="2">
        <v>1850.8</v>
      </c>
      <c r="K42" s="2">
        <v>2043</v>
      </c>
      <c r="L42" s="2">
        <v>3000</v>
      </c>
    </row>
    <row r="43" spans="1:12" s="4" customFormat="1" ht="12.75">
      <c r="A43" s="3" t="s">
        <v>52</v>
      </c>
      <c r="B43" s="3" t="s">
        <v>53</v>
      </c>
      <c r="C43" s="3"/>
      <c r="D43" s="3"/>
      <c r="E43" s="3"/>
      <c r="F43" s="3"/>
      <c r="G43" s="3"/>
      <c r="H43" s="3"/>
      <c r="I43" s="5">
        <f>SUM(I44)</f>
        <v>3866</v>
      </c>
      <c r="J43" s="5">
        <f>SUM(J44)</f>
        <v>0</v>
      </c>
      <c r="K43" s="5">
        <f>SUM(K44)</f>
        <v>1866</v>
      </c>
      <c r="L43" s="5">
        <f>SUM(L44)</f>
        <v>2000</v>
      </c>
    </row>
    <row r="44" spans="1:12" ht="38.25">
      <c r="A44" s="1"/>
      <c r="B44" s="1" t="s">
        <v>54</v>
      </c>
      <c r="C44" s="1"/>
      <c r="D44" s="1"/>
      <c r="E44" s="1"/>
      <c r="F44" s="1"/>
      <c r="G44" s="1" t="s">
        <v>74</v>
      </c>
      <c r="H44" s="1"/>
      <c r="I44" s="2">
        <f>SUM(J44:L44)</f>
        <v>3866</v>
      </c>
      <c r="J44" s="2"/>
      <c r="K44" s="2">
        <v>1866</v>
      </c>
      <c r="L44" s="2">
        <v>2000</v>
      </c>
    </row>
    <row r="45" spans="1:12" s="9" customFormat="1" ht="51">
      <c r="A45" s="7"/>
      <c r="B45" s="7" t="s">
        <v>56</v>
      </c>
      <c r="C45" s="7"/>
      <c r="D45" s="7"/>
      <c r="E45" s="7"/>
      <c r="F45" s="7"/>
      <c r="G45" s="7"/>
      <c r="H45" s="7"/>
      <c r="I45" s="8"/>
      <c r="J45" s="8"/>
      <c r="K45" s="8"/>
      <c r="L45" s="8"/>
    </row>
    <row r="46" spans="1:12" s="4" customFormat="1" ht="76.5">
      <c r="A46" s="3" t="s">
        <v>57</v>
      </c>
      <c r="B46" s="3" t="s">
        <v>58</v>
      </c>
      <c r="C46" s="3"/>
      <c r="D46" s="3"/>
      <c r="E46" s="3"/>
      <c r="F46" s="3"/>
      <c r="G46" s="6" t="s">
        <v>76</v>
      </c>
      <c r="H46" s="3"/>
      <c r="I46" s="5">
        <f>SUM(J46:L46)</f>
        <v>92455</v>
      </c>
      <c r="J46" s="5">
        <v>29233</v>
      </c>
      <c r="K46" s="5">
        <v>30840</v>
      </c>
      <c r="L46" s="5">
        <v>32382</v>
      </c>
    </row>
    <row r="47" spans="1:12" s="4" customFormat="1" ht="38.25">
      <c r="A47" s="3" t="s">
        <v>59</v>
      </c>
      <c r="B47" s="3" t="s">
        <v>60</v>
      </c>
      <c r="C47" s="3"/>
      <c r="D47" s="3"/>
      <c r="E47" s="3"/>
      <c r="F47" s="3"/>
      <c r="G47" s="3"/>
      <c r="H47" s="3"/>
      <c r="I47" s="5"/>
      <c r="J47" s="5">
        <v>33868</v>
      </c>
      <c r="K47" s="5">
        <v>35730.7</v>
      </c>
      <c r="L47" s="5">
        <v>37513.3</v>
      </c>
    </row>
    <row r="48" spans="1:12" s="4" customFormat="1" ht="114.75">
      <c r="A48" s="3" t="s">
        <v>61</v>
      </c>
      <c r="B48" s="3" t="s">
        <v>62</v>
      </c>
      <c r="C48" s="3"/>
      <c r="D48" s="3"/>
      <c r="E48" s="3"/>
      <c r="F48" s="3"/>
      <c r="G48" s="3"/>
      <c r="H48" s="3"/>
      <c r="I48" s="5"/>
      <c r="J48" s="5">
        <v>15045</v>
      </c>
      <c r="K48" s="5">
        <v>15872.5</v>
      </c>
      <c r="L48" s="5">
        <v>16666.1</v>
      </c>
    </row>
    <row r="49" spans="1:12" s="4" customFormat="1" ht="63.75">
      <c r="A49" s="3" t="s">
        <v>63</v>
      </c>
      <c r="B49" s="3" t="s">
        <v>64</v>
      </c>
      <c r="C49" s="3"/>
      <c r="D49" s="3"/>
      <c r="E49" s="3"/>
      <c r="F49" s="3"/>
      <c r="G49" s="3"/>
      <c r="H49" s="3"/>
      <c r="I49" s="5"/>
      <c r="J49" s="5">
        <v>600</v>
      </c>
      <c r="K49" s="5">
        <v>633</v>
      </c>
      <c r="L49" s="5">
        <v>665</v>
      </c>
    </row>
    <row r="50" spans="1:12" s="4" customFormat="1" ht="38.25">
      <c r="A50" s="3" t="s">
        <v>65</v>
      </c>
      <c r="B50" s="3" t="s">
        <v>66</v>
      </c>
      <c r="C50" s="3"/>
      <c r="D50" s="3"/>
      <c r="E50" s="3"/>
      <c r="F50" s="3"/>
      <c r="G50" s="3"/>
      <c r="H50" s="3"/>
      <c r="I50" s="5"/>
      <c r="J50" s="5">
        <v>150</v>
      </c>
      <c r="K50" s="5">
        <v>158.3</v>
      </c>
      <c r="L50" s="5">
        <v>166.2</v>
      </c>
    </row>
    <row r="51" spans="1:12" s="4" customFormat="1" ht="127.5">
      <c r="A51" s="3" t="s">
        <v>67</v>
      </c>
      <c r="B51" s="3" t="s">
        <v>68</v>
      </c>
      <c r="C51" s="3"/>
      <c r="D51" s="3"/>
      <c r="E51" s="3"/>
      <c r="F51" s="3"/>
      <c r="G51" s="3"/>
      <c r="H51" s="3"/>
      <c r="I51" s="5"/>
      <c r="J51" s="5">
        <v>24</v>
      </c>
      <c r="K51" s="5">
        <v>38801</v>
      </c>
      <c r="L51" s="5">
        <v>38894</v>
      </c>
    </row>
    <row r="52" spans="1:12" ht="12.75">
      <c r="A52" s="1"/>
      <c r="B52" s="1"/>
      <c r="C52" s="1"/>
      <c r="D52" s="1"/>
      <c r="E52" s="1"/>
      <c r="F52" s="1"/>
      <c r="G52" s="1"/>
      <c r="H52" s="1"/>
      <c r="I52" s="2"/>
      <c r="J52" s="2"/>
      <c r="K52" s="2"/>
      <c r="L52" s="2"/>
    </row>
    <row r="53" spans="1:12" ht="12.75">
      <c r="A53" s="1"/>
      <c r="B53" s="1"/>
      <c r="C53" s="1"/>
      <c r="D53" s="1"/>
      <c r="E53" s="1"/>
      <c r="F53" s="1"/>
      <c r="G53" s="1"/>
      <c r="H53" s="1"/>
      <c r="I53" s="2"/>
      <c r="J53" s="2"/>
      <c r="K53" s="2"/>
      <c r="L53" s="2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580"/>
  <sheetViews>
    <sheetView zoomScale="75" zoomScaleNormal="75" workbookViewId="0" topLeftCell="A10">
      <selection activeCell="K11" sqref="K11"/>
    </sheetView>
  </sheetViews>
  <sheetFormatPr defaultColWidth="9.00390625" defaultRowHeight="12.75"/>
  <cols>
    <col min="1" max="1" width="18.375" style="0" customWidth="1"/>
    <col min="2" max="2" width="8.375" style="0" customWidth="1"/>
    <col min="3" max="3" width="10.25390625" style="0" customWidth="1"/>
    <col min="5" max="5" width="7.25390625" style="0" customWidth="1"/>
    <col min="6" max="6" width="11.25390625" style="0" customWidth="1"/>
    <col min="7" max="7" width="8.00390625" style="0" customWidth="1"/>
    <col min="8" max="8" width="8.125" style="0" customWidth="1"/>
    <col min="9" max="9" width="7.625" style="0" customWidth="1"/>
    <col min="10" max="10" width="8.125" style="0" customWidth="1"/>
    <col min="11" max="11" width="5.375" style="0" customWidth="1"/>
    <col min="12" max="12" width="7.625" style="0" customWidth="1"/>
    <col min="13" max="13" width="6.625" style="0" customWidth="1"/>
    <col min="14" max="14" width="7.625" style="0" customWidth="1"/>
    <col min="15" max="15" width="8.125" style="0" customWidth="1"/>
    <col min="16" max="17" width="7.625" style="0" customWidth="1"/>
    <col min="18" max="18" width="7.75390625" style="0" customWidth="1"/>
    <col min="19" max="19" width="7.625" style="0" customWidth="1"/>
    <col min="20" max="20" width="8.125" style="0" customWidth="1"/>
    <col min="21" max="21" width="7.375" style="0" customWidth="1"/>
    <col min="22" max="22" width="7.625" style="0" customWidth="1"/>
    <col min="23" max="23" width="9.25390625" style="0" customWidth="1"/>
    <col min="24" max="24" width="7.625" style="0" customWidth="1"/>
    <col min="25" max="25" width="8.125" style="0" customWidth="1"/>
    <col min="26" max="26" width="7.625" style="0" customWidth="1"/>
    <col min="27" max="27" width="7.125" style="0" customWidth="1"/>
    <col min="28" max="28" width="9.375" style="0" customWidth="1"/>
    <col min="29" max="29" width="7.125" style="0" customWidth="1"/>
    <col min="30" max="30" width="8.125" style="0" customWidth="1"/>
    <col min="31" max="31" width="7.75390625" style="0" customWidth="1"/>
    <col min="32" max="32" width="7.625" style="0" customWidth="1"/>
    <col min="33" max="33" width="9.75390625" style="0" customWidth="1"/>
  </cols>
  <sheetData>
    <row r="2" ht="12.75">
      <c r="D2" t="s">
        <v>141</v>
      </c>
    </row>
    <row r="4" spans="1:26" ht="63.75" customHeight="1">
      <c r="A4" s="85" t="s">
        <v>0</v>
      </c>
      <c r="B4" s="85" t="s">
        <v>69</v>
      </c>
      <c r="C4" s="85"/>
      <c r="D4" s="85"/>
      <c r="E4" s="85"/>
      <c r="F4" s="85"/>
      <c r="G4" s="85" t="s">
        <v>5</v>
      </c>
      <c r="H4" s="85"/>
      <c r="I4" s="85"/>
      <c r="J4" s="85"/>
      <c r="K4" s="85"/>
      <c r="L4" s="85" t="s">
        <v>6</v>
      </c>
      <c r="M4" s="85"/>
      <c r="N4" s="85"/>
      <c r="O4" s="85"/>
      <c r="P4" s="85"/>
      <c r="Q4" s="85" t="s">
        <v>7</v>
      </c>
      <c r="R4" s="85"/>
      <c r="S4" s="85"/>
      <c r="T4" s="85"/>
      <c r="U4" s="85"/>
      <c r="V4" s="86" t="s">
        <v>72</v>
      </c>
      <c r="W4" s="87"/>
      <c r="X4" s="87"/>
      <c r="Y4" s="87"/>
      <c r="Z4" s="88"/>
    </row>
    <row r="5" spans="1:26" ht="63.75">
      <c r="A5" s="85"/>
      <c r="B5" s="12" t="s">
        <v>71</v>
      </c>
      <c r="C5" s="12" t="s">
        <v>102</v>
      </c>
      <c r="D5" s="12" t="s">
        <v>103</v>
      </c>
      <c r="E5" s="12" t="s">
        <v>124</v>
      </c>
      <c r="F5" s="12" t="s">
        <v>70</v>
      </c>
      <c r="G5" s="12" t="s">
        <v>71</v>
      </c>
      <c r="H5" s="12" t="s">
        <v>102</v>
      </c>
      <c r="I5" s="12" t="s">
        <v>103</v>
      </c>
      <c r="J5" s="12" t="s">
        <v>125</v>
      </c>
      <c r="K5" s="12" t="s">
        <v>70</v>
      </c>
      <c r="L5" s="12" t="s">
        <v>71</v>
      </c>
      <c r="M5" s="12" t="s">
        <v>102</v>
      </c>
      <c r="N5" s="12" t="s">
        <v>103</v>
      </c>
      <c r="O5" s="12" t="s">
        <v>125</v>
      </c>
      <c r="P5" s="12" t="s">
        <v>70</v>
      </c>
      <c r="Q5" s="12" t="s">
        <v>71</v>
      </c>
      <c r="R5" s="12" t="s">
        <v>102</v>
      </c>
      <c r="S5" s="12" t="s">
        <v>103</v>
      </c>
      <c r="T5" s="12" t="s">
        <v>125</v>
      </c>
      <c r="U5" s="12" t="s">
        <v>70</v>
      </c>
      <c r="V5" s="12" t="s">
        <v>71</v>
      </c>
      <c r="W5" s="12" t="s">
        <v>102</v>
      </c>
      <c r="X5" s="12" t="s">
        <v>103</v>
      </c>
      <c r="Y5" s="12" t="s">
        <v>125</v>
      </c>
      <c r="Z5" s="12" t="s">
        <v>70</v>
      </c>
    </row>
    <row r="6" spans="1:26" s="9" customFormat="1" ht="50.25" customHeight="1">
      <c r="A6" s="13" t="s">
        <v>104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4"/>
      <c r="S6" s="14"/>
      <c r="T6" s="14"/>
      <c r="U6" s="14"/>
      <c r="V6" s="14"/>
      <c r="W6" s="14"/>
      <c r="X6" s="14"/>
      <c r="Y6" s="14"/>
      <c r="Z6" s="14"/>
    </row>
    <row r="7" spans="1:26" ht="38.25" customHeight="1">
      <c r="A7" s="12" t="s">
        <v>77</v>
      </c>
      <c r="B7" s="12">
        <v>530</v>
      </c>
      <c r="C7" s="12"/>
      <c r="D7" s="12"/>
      <c r="E7" s="12">
        <v>530</v>
      </c>
      <c r="F7" s="12"/>
      <c r="G7" s="12"/>
      <c r="H7" s="12"/>
      <c r="I7" s="12"/>
      <c r="J7" s="12">
        <v>500</v>
      </c>
      <c r="K7" s="12"/>
      <c r="L7" s="12"/>
      <c r="M7" s="12"/>
      <c r="N7" s="12"/>
      <c r="O7" s="12">
        <v>500</v>
      </c>
      <c r="P7" s="12"/>
      <c r="Q7" s="12"/>
      <c r="R7" s="11"/>
      <c r="S7" s="11"/>
      <c r="T7" s="11"/>
      <c r="U7" s="11"/>
      <c r="V7" s="11"/>
      <c r="W7" s="11"/>
      <c r="X7" s="11"/>
      <c r="Y7" s="11"/>
      <c r="Z7" s="11"/>
    </row>
    <row r="8" spans="1:26" ht="77.25" customHeight="1">
      <c r="A8" s="12" t="s">
        <v>78</v>
      </c>
      <c r="B8" s="12"/>
      <c r="C8" s="12">
        <v>7900</v>
      </c>
      <c r="D8" s="12">
        <v>2500</v>
      </c>
      <c r="E8" s="12">
        <v>2700</v>
      </c>
      <c r="F8" s="12"/>
      <c r="G8" s="12">
        <v>2500</v>
      </c>
      <c r="H8" s="12">
        <v>500</v>
      </c>
      <c r="I8" s="12"/>
      <c r="J8" s="12"/>
      <c r="K8" s="12"/>
      <c r="L8" s="12"/>
      <c r="M8" s="12"/>
      <c r="N8" s="12"/>
      <c r="O8" s="12"/>
      <c r="P8" s="12"/>
      <c r="Q8" s="12"/>
      <c r="R8" s="11"/>
      <c r="S8" s="11"/>
      <c r="T8" s="11"/>
      <c r="U8" s="11"/>
      <c r="V8" s="11"/>
      <c r="W8" s="11"/>
      <c r="X8" s="11"/>
      <c r="Y8" s="11"/>
      <c r="Z8" s="11"/>
    </row>
    <row r="9" spans="1:26" ht="15.75" customHeight="1">
      <c r="A9" s="12" t="s">
        <v>40</v>
      </c>
      <c r="B9" s="12"/>
      <c r="C9" s="12"/>
      <c r="D9" s="12">
        <v>1500</v>
      </c>
      <c r="E9" s="12">
        <v>4600</v>
      </c>
      <c r="F9" s="12"/>
      <c r="G9" s="12">
        <v>1100</v>
      </c>
      <c r="H9" s="12"/>
      <c r="I9" s="12"/>
      <c r="J9" s="12">
        <v>1100</v>
      </c>
      <c r="K9" s="12"/>
      <c r="L9" s="12"/>
      <c r="M9" s="12"/>
      <c r="N9" s="12"/>
      <c r="O9" s="12"/>
      <c r="P9" s="12"/>
      <c r="Q9" s="12"/>
      <c r="R9" s="11"/>
      <c r="S9" s="11"/>
      <c r="T9" s="11"/>
      <c r="U9" s="11"/>
      <c r="V9" s="11"/>
      <c r="W9" s="11"/>
      <c r="X9" s="11"/>
      <c r="Y9" s="11"/>
      <c r="Z9" s="11"/>
    </row>
    <row r="10" spans="1:26" ht="37.5" customHeight="1">
      <c r="A10" s="12" t="s">
        <v>79</v>
      </c>
      <c r="B10" s="12">
        <v>1177</v>
      </c>
      <c r="C10" s="12"/>
      <c r="D10" s="12"/>
      <c r="E10" s="12"/>
      <c r="F10" s="12">
        <v>1177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5.5" customHeight="1">
      <c r="A11" s="12" t="s">
        <v>80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2.75">
      <c r="A12" s="12" t="s">
        <v>81</v>
      </c>
      <c r="B12" s="12">
        <v>204</v>
      </c>
      <c r="C12" s="12"/>
      <c r="D12" s="12"/>
      <c r="E12" s="12"/>
      <c r="F12" s="12">
        <v>204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76.5">
      <c r="A13" s="12" t="s">
        <v>119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>
        <v>1500</v>
      </c>
      <c r="R13" s="11"/>
      <c r="S13" s="11"/>
      <c r="T13" s="11">
        <v>1500</v>
      </c>
      <c r="U13" s="11"/>
      <c r="V13" s="11"/>
      <c r="W13" s="11"/>
      <c r="X13" s="11"/>
      <c r="Y13" s="11"/>
      <c r="Z13" s="11"/>
    </row>
    <row r="14" spans="1:26" ht="76.5">
      <c r="A14" s="12" t="s">
        <v>120</v>
      </c>
      <c r="B14" s="12"/>
      <c r="C14" s="12"/>
      <c r="D14" s="12"/>
      <c r="E14" s="12"/>
      <c r="F14" s="12"/>
      <c r="G14" s="12">
        <v>2500</v>
      </c>
      <c r="H14" s="12"/>
      <c r="I14" s="12"/>
      <c r="J14" s="12">
        <v>2500</v>
      </c>
      <c r="K14" s="12"/>
      <c r="L14" s="12">
        <v>1500</v>
      </c>
      <c r="M14" s="12"/>
      <c r="N14" s="12"/>
      <c r="O14" s="12">
        <v>1500</v>
      </c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63.75">
      <c r="A15" s="1" t="s">
        <v>45</v>
      </c>
      <c r="B15" s="12"/>
      <c r="C15" s="12"/>
      <c r="D15" s="12"/>
      <c r="E15" s="12"/>
      <c r="F15" s="12"/>
      <c r="G15" s="12">
        <v>1000</v>
      </c>
      <c r="H15" s="12"/>
      <c r="I15" s="12"/>
      <c r="J15" s="12">
        <v>1000</v>
      </c>
      <c r="K15" s="12"/>
      <c r="L15" s="12"/>
      <c r="M15" s="12"/>
      <c r="N15" s="12"/>
      <c r="O15" s="12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1"/>
    </row>
    <row r="16" spans="1:33" ht="30.75" customHeight="1">
      <c r="A16" s="12" t="s">
        <v>82</v>
      </c>
      <c r="B16" s="12"/>
      <c r="C16" s="12"/>
      <c r="D16" s="12"/>
      <c r="E16" s="12"/>
      <c r="F16" s="12"/>
      <c r="G16" s="12"/>
      <c r="H16" s="12"/>
      <c r="I16" s="12">
        <v>451</v>
      </c>
      <c r="J16" s="12"/>
      <c r="K16" s="12"/>
      <c r="L16" s="12"/>
      <c r="M16" s="12">
        <v>451</v>
      </c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1"/>
      <c r="Z16" s="11"/>
      <c r="AA16" s="11"/>
      <c r="AB16" s="11"/>
      <c r="AC16" s="11"/>
      <c r="AD16" s="11"/>
      <c r="AE16" s="11"/>
      <c r="AF16" s="11"/>
      <c r="AG16" s="11"/>
    </row>
    <row r="17" spans="1:33" ht="42.75" customHeight="1">
      <c r="A17" s="12" t="s">
        <v>83</v>
      </c>
      <c r="B17" s="12"/>
      <c r="C17" s="12"/>
      <c r="D17" s="12"/>
      <c r="E17" s="12"/>
      <c r="F17" s="12"/>
      <c r="G17" s="12"/>
      <c r="H17" s="12"/>
      <c r="I17" s="12">
        <v>4500</v>
      </c>
      <c r="J17" s="12"/>
      <c r="K17" s="12"/>
      <c r="L17" s="12"/>
      <c r="M17" s="12">
        <v>4500</v>
      </c>
      <c r="N17" s="12">
        <v>3380</v>
      </c>
      <c r="O17" s="12"/>
      <c r="P17" s="12"/>
      <c r="Q17" s="12"/>
      <c r="R17" s="12">
        <v>3380</v>
      </c>
      <c r="S17" s="12"/>
      <c r="T17" s="12"/>
      <c r="U17" s="12"/>
      <c r="V17" s="12"/>
      <c r="W17" s="12"/>
      <c r="X17" s="12">
        <v>1000</v>
      </c>
      <c r="Y17" s="11"/>
      <c r="Z17" s="11"/>
      <c r="AA17" s="11"/>
      <c r="AB17" s="11">
        <v>1000</v>
      </c>
      <c r="AC17" s="11"/>
      <c r="AD17" s="11"/>
      <c r="AE17" s="11"/>
      <c r="AF17" s="11"/>
      <c r="AG17" s="11"/>
    </row>
    <row r="18" spans="1:33" ht="27.75" customHeight="1">
      <c r="A18" s="12" t="s">
        <v>84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>
        <v>1764</v>
      </c>
      <c r="O18" s="12"/>
      <c r="P18" s="12"/>
      <c r="Q18" s="12"/>
      <c r="R18" s="12">
        <v>1764</v>
      </c>
      <c r="S18" s="12"/>
      <c r="T18" s="12"/>
      <c r="U18" s="12"/>
      <c r="V18" s="12"/>
      <c r="W18" s="12"/>
      <c r="X18" s="12"/>
      <c r="Y18" s="11"/>
      <c r="Z18" s="11"/>
      <c r="AA18" s="11"/>
      <c r="AB18" s="11"/>
      <c r="AC18" s="11">
        <v>2400</v>
      </c>
      <c r="AD18" s="11"/>
      <c r="AE18" s="11"/>
      <c r="AF18" s="11"/>
      <c r="AG18" s="11">
        <v>2400</v>
      </c>
    </row>
    <row r="19" spans="1:33" ht="42" customHeight="1">
      <c r="A19" s="12" t="s">
        <v>85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>
        <v>1382</v>
      </c>
      <c r="O19" s="12"/>
      <c r="P19" s="12"/>
      <c r="Q19" s="12"/>
      <c r="R19" s="12">
        <v>1382</v>
      </c>
      <c r="S19" s="12"/>
      <c r="T19" s="12"/>
      <c r="U19" s="12"/>
      <c r="V19" s="12"/>
      <c r="W19" s="12"/>
      <c r="X19" s="12"/>
      <c r="Y19" s="11"/>
      <c r="Z19" s="11"/>
      <c r="AA19" s="11"/>
      <c r="AB19" s="11"/>
      <c r="AC19" s="11"/>
      <c r="AD19" s="11"/>
      <c r="AE19" s="11"/>
      <c r="AF19" s="11"/>
      <c r="AG19" s="11"/>
    </row>
    <row r="20" spans="1:33" ht="41.25" customHeight="1">
      <c r="A20" s="12" t="s">
        <v>86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>
        <v>1671</v>
      </c>
      <c r="O20" s="12"/>
      <c r="P20" s="12"/>
      <c r="Q20" s="12"/>
      <c r="R20" s="12">
        <v>1671</v>
      </c>
      <c r="S20" s="12"/>
      <c r="T20" s="12"/>
      <c r="U20" s="12"/>
      <c r="V20" s="12"/>
      <c r="W20" s="12"/>
      <c r="X20" s="12"/>
      <c r="Y20" s="11"/>
      <c r="Z20" s="11"/>
      <c r="AA20" s="11"/>
      <c r="AB20" s="11"/>
      <c r="AC20" s="11"/>
      <c r="AD20" s="11"/>
      <c r="AE20" s="11"/>
      <c r="AF20" s="11"/>
      <c r="AG20" s="11"/>
    </row>
    <row r="21" spans="1:33" ht="27.75" customHeight="1">
      <c r="A21" s="12" t="s">
        <v>87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>
        <v>461</v>
      </c>
      <c r="O21" s="12"/>
      <c r="P21" s="12"/>
      <c r="Q21" s="12"/>
      <c r="R21" s="12">
        <v>461</v>
      </c>
      <c r="S21" s="12"/>
      <c r="T21" s="12"/>
      <c r="U21" s="12"/>
      <c r="V21" s="12"/>
      <c r="W21" s="12"/>
      <c r="X21" s="12"/>
      <c r="Y21" s="11"/>
      <c r="Z21" s="11"/>
      <c r="AA21" s="11"/>
      <c r="AB21" s="11"/>
      <c r="AC21" s="11"/>
      <c r="AD21" s="11"/>
      <c r="AE21" s="11"/>
      <c r="AF21" s="11"/>
      <c r="AG21" s="11"/>
    </row>
    <row r="22" spans="1:33" ht="14.25" customHeight="1">
      <c r="A22" s="12" t="s">
        <v>88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>
        <v>1808</v>
      </c>
      <c r="O22" s="12"/>
      <c r="P22" s="12"/>
      <c r="Q22" s="12"/>
      <c r="R22" s="12">
        <v>1808</v>
      </c>
      <c r="S22" s="12"/>
      <c r="T22" s="12"/>
      <c r="U22" s="12"/>
      <c r="V22" s="12"/>
      <c r="W22" s="12"/>
      <c r="X22" s="12"/>
      <c r="Y22" s="11"/>
      <c r="Z22" s="11"/>
      <c r="AA22" s="11"/>
      <c r="AB22" s="11"/>
      <c r="AC22" s="11"/>
      <c r="AD22" s="11"/>
      <c r="AE22" s="11"/>
      <c r="AF22" s="11"/>
      <c r="AG22" s="11"/>
    </row>
    <row r="23" spans="1:33" ht="41.25" customHeight="1">
      <c r="A23" s="12" t="s">
        <v>89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>
        <v>7000</v>
      </c>
      <c r="T23" s="12"/>
      <c r="U23" s="12"/>
      <c r="V23" s="12">
        <v>1000</v>
      </c>
      <c r="W23" s="12">
        <v>6000</v>
      </c>
      <c r="X23" s="12"/>
      <c r="Y23" s="11"/>
      <c r="Z23" s="11"/>
      <c r="AA23" s="11"/>
      <c r="AB23" s="11"/>
      <c r="AC23" s="11"/>
      <c r="AD23" s="11"/>
      <c r="AE23" s="11"/>
      <c r="AF23" s="11"/>
      <c r="AG23" s="11"/>
    </row>
    <row r="24" spans="1:33" ht="50.25" customHeight="1">
      <c r="A24" s="12" t="s">
        <v>90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>
        <v>1650</v>
      </c>
      <c r="Y24" s="11"/>
      <c r="Z24" s="11"/>
      <c r="AA24" s="11"/>
      <c r="AB24" s="11">
        <v>1650</v>
      </c>
      <c r="AC24" s="11"/>
      <c r="AD24" s="11"/>
      <c r="AE24" s="11"/>
      <c r="AF24" s="11"/>
      <c r="AG24" s="11"/>
    </row>
    <row r="25" spans="1:33" ht="51.75" customHeight="1">
      <c r="A25" s="12" t="s">
        <v>91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>
        <v>1200</v>
      </c>
      <c r="Y25" s="11"/>
      <c r="Z25" s="11"/>
      <c r="AA25" s="11"/>
      <c r="AB25" s="11">
        <v>1200</v>
      </c>
      <c r="AC25" s="11"/>
      <c r="AD25" s="11"/>
      <c r="AE25" s="11"/>
      <c r="AF25" s="11"/>
      <c r="AG25" s="11"/>
    </row>
    <row r="26" spans="1:33" ht="39.75" customHeight="1">
      <c r="A26" s="12" t="s">
        <v>92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>
        <v>4100</v>
      </c>
      <c r="Y26" s="11">
        <v>4100</v>
      </c>
      <c r="Z26" s="11"/>
      <c r="AA26" s="11"/>
      <c r="AB26" s="11"/>
      <c r="AC26" s="11"/>
      <c r="AD26" s="11"/>
      <c r="AE26" s="11"/>
      <c r="AF26" s="11"/>
      <c r="AG26" s="11"/>
    </row>
    <row r="27" spans="1:33" ht="27.75" customHeight="1">
      <c r="A27" s="12" t="s">
        <v>93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>
        <v>2300</v>
      </c>
      <c r="Y27" s="11"/>
      <c r="Z27" s="11"/>
      <c r="AA27" s="11"/>
      <c r="AB27" s="11">
        <v>2300</v>
      </c>
      <c r="AC27" s="11"/>
      <c r="AD27" s="11"/>
      <c r="AE27" s="11"/>
      <c r="AF27" s="11"/>
      <c r="AG27" s="11"/>
    </row>
    <row r="28" spans="1:33" ht="41.25" customHeight="1">
      <c r="A28" s="12" t="s">
        <v>94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>
        <v>1200</v>
      </c>
      <c r="Y28" s="11">
        <v>1200</v>
      </c>
      <c r="Z28" s="11"/>
      <c r="AA28" s="11"/>
      <c r="AB28" s="11"/>
      <c r="AC28" s="11"/>
      <c r="AD28" s="11"/>
      <c r="AE28" s="11"/>
      <c r="AF28" s="11"/>
      <c r="AG28" s="11"/>
    </row>
    <row r="29" spans="1:33" ht="51" customHeight="1">
      <c r="A29" s="12" t="s">
        <v>95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>
        <v>1800</v>
      </c>
      <c r="Y29" s="11"/>
      <c r="Z29" s="11"/>
      <c r="AA29" s="11"/>
      <c r="AB29" s="11">
        <v>1800</v>
      </c>
      <c r="AC29" s="11"/>
      <c r="AD29" s="11"/>
      <c r="AE29" s="11"/>
      <c r="AF29" s="11"/>
      <c r="AG29" s="11"/>
    </row>
    <row r="30" spans="1:33" ht="24.75" customHeight="1">
      <c r="A30" s="12" t="s">
        <v>96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>
        <v>5500</v>
      </c>
      <c r="Y30" s="11">
        <v>5500</v>
      </c>
      <c r="Z30" s="11"/>
      <c r="AA30" s="11"/>
      <c r="AB30" s="11"/>
      <c r="AC30" s="11">
        <v>5500</v>
      </c>
      <c r="AD30" s="11"/>
      <c r="AE30" s="11"/>
      <c r="AF30" s="11"/>
      <c r="AG30" s="11">
        <v>5500</v>
      </c>
    </row>
    <row r="31" spans="1:33" ht="26.25" customHeight="1">
      <c r="A31" s="12" t="s">
        <v>97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1"/>
      <c r="Z31" s="11"/>
      <c r="AA31" s="11"/>
      <c r="AB31" s="11"/>
      <c r="AC31" s="11">
        <v>3200</v>
      </c>
      <c r="AD31" s="11"/>
      <c r="AE31" s="11"/>
      <c r="AF31" s="11"/>
      <c r="AG31" s="11">
        <v>3200</v>
      </c>
    </row>
    <row r="32" spans="1:33" ht="25.5">
      <c r="A32" s="12" t="s">
        <v>98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1"/>
      <c r="Z32" s="11"/>
      <c r="AA32" s="11"/>
      <c r="AB32" s="11"/>
      <c r="AC32" s="11">
        <v>800</v>
      </c>
      <c r="AD32" s="11"/>
      <c r="AE32" s="11"/>
      <c r="AF32" s="11"/>
      <c r="AG32" s="11">
        <v>800</v>
      </c>
    </row>
    <row r="33" spans="1:33" ht="25.5">
      <c r="A33" s="12" t="s">
        <v>99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1"/>
      <c r="Z33" s="11"/>
      <c r="AA33" s="11"/>
      <c r="AB33" s="11"/>
      <c r="AC33" s="11">
        <v>9700</v>
      </c>
      <c r="AD33" s="11">
        <v>9700</v>
      </c>
      <c r="AE33" s="11"/>
      <c r="AF33" s="11"/>
      <c r="AG33" s="11"/>
    </row>
    <row r="34" spans="1:33" ht="51">
      <c r="A34" s="12" t="s">
        <v>100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1"/>
      <c r="Z34" s="11"/>
      <c r="AA34" s="11"/>
      <c r="AB34" s="11"/>
      <c r="AC34" s="11">
        <v>5300</v>
      </c>
      <c r="AD34" s="11"/>
      <c r="AE34" s="11"/>
      <c r="AF34" s="11"/>
      <c r="AG34" s="11">
        <v>5300</v>
      </c>
    </row>
    <row r="35" spans="1:33" ht="25.5">
      <c r="A35" s="12" t="s">
        <v>101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1"/>
      <c r="Z35" s="11"/>
      <c r="AA35" s="11"/>
      <c r="AB35" s="11"/>
      <c r="AC35" s="11">
        <v>3800</v>
      </c>
      <c r="AD35" s="11">
        <v>3800</v>
      </c>
      <c r="AE35" s="11"/>
      <c r="AF35" s="11"/>
      <c r="AG35" s="11"/>
    </row>
    <row r="36" spans="1:33" s="9" customFormat="1" ht="51">
      <c r="A36" s="13" t="s">
        <v>105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4"/>
      <c r="Z36" s="14"/>
      <c r="AA36" s="14"/>
      <c r="AB36" s="14"/>
      <c r="AC36" s="14"/>
      <c r="AD36" s="14"/>
      <c r="AE36" s="14"/>
      <c r="AF36" s="14"/>
      <c r="AG36" s="14"/>
    </row>
    <row r="37" spans="1:33" ht="12.75">
      <c r="A37" s="12" t="s">
        <v>106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>
        <v>1000</v>
      </c>
      <c r="T37" s="12"/>
      <c r="U37" s="12"/>
      <c r="V37" s="12">
        <v>1000</v>
      </c>
      <c r="W37" s="12"/>
      <c r="X37" s="12"/>
      <c r="Y37" s="11"/>
      <c r="Z37" s="11"/>
      <c r="AA37" s="11"/>
      <c r="AB37" s="11"/>
      <c r="AC37" s="11"/>
      <c r="AD37" s="11"/>
      <c r="AE37" s="11"/>
      <c r="AF37" s="11"/>
      <c r="AG37" s="11"/>
    </row>
    <row r="38" spans="1:33" ht="51">
      <c r="A38" s="12" t="s">
        <v>48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>
        <v>2275</v>
      </c>
      <c r="Q38" s="12">
        <v>1500</v>
      </c>
      <c r="R38" s="12">
        <v>1700</v>
      </c>
      <c r="S38" s="12"/>
      <c r="T38" s="12"/>
      <c r="U38" s="12"/>
      <c r="V38" s="12">
        <v>2000</v>
      </c>
      <c r="W38" s="12"/>
      <c r="X38" s="12"/>
      <c r="Y38" s="11"/>
      <c r="Z38" s="11"/>
      <c r="AA38" s="11">
        <v>3500</v>
      </c>
      <c r="AB38" s="11"/>
      <c r="AC38" s="11"/>
      <c r="AD38" s="11"/>
      <c r="AE38" s="11"/>
      <c r="AF38" s="11"/>
      <c r="AG38" s="11"/>
    </row>
    <row r="39" spans="1:33" ht="89.25">
      <c r="A39" s="12" t="s">
        <v>107</v>
      </c>
      <c r="B39" s="12"/>
      <c r="C39" s="12"/>
      <c r="D39" s="12"/>
      <c r="E39" s="12"/>
      <c r="F39" s="12"/>
      <c r="G39" s="12"/>
      <c r="H39" s="12"/>
      <c r="I39" s="12"/>
      <c r="J39" s="12"/>
      <c r="K39" s="12">
        <v>2373</v>
      </c>
      <c r="L39" s="12"/>
      <c r="M39" s="12">
        <v>1373</v>
      </c>
      <c r="N39" s="12">
        <v>5000</v>
      </c>
      <c r="O39" s="12"/>
      <c r="P39" s="12"/>
      <c r="Q39" s="12">
        <v>4000</v>
      </c>
      <c r="R39" s="12">
        <v>1000</v>
      </c>
      <c r="S39" s="12"/>
      <c r="T39" s="12"/>
      <c r="U39" s="12"/>
      <c r="V39" s="12"/>
      <c r="W39" s="12"/>
      <c r="X39" s="12"/>
      <c r="Y39" s="11"/>
      <c r="Z39" s="11"/>
      <c r="AA39" s="11"/>
      <c r="AB39" s="11"/>
      <c r="AC39" s="11"/>
      <c r="AD39" s="11"/>
      <c r="AE39" s="11"/>
      <c r="AF39" s="11"/>
      <c r="AG39" s="11"/>
    </row>
    <row r="40" spans="1:33" ht="12.75">
      <c r="A40" s="12" t="s">
        <v>108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1"/>
      <c r="Z40" s="11"/>
      <c r="AA40" s="11"/>
      <c r="AB40" s="11"/>
      <c r="AC40" s="11"/>
      <c r="AD40" s="11"/>
      <c r="AE40" s="11"/>
      <c r="AF40" s="11"/>
      <c r="AG40" s="11"/>
    </row>
    <row r="41" spans="1:33" ht="25.5">
      <c r="A41" s="12" t="s">
        <v>109</v>
      </c>
      <c r="B41" s="12"/>
      <c r="C41" s="12"/>
      <c r="D41" s="12"/>
      <c r="E41" s="12"/>
      <c r="F41" s="12"/>
      <c r="G41" s="12"/>
      <c r="H41" s="12"/>
      <c r="I41" s="12">
        <v>700</v>
      </c>
      <c r="J41" s="12"/>
      <c r="K41" s="12"/>
      <c r="L41" s="12"/>
      <c r="M41" s="12">
        <v>700</v>
      </c>
      <c r="N41" s="12">
        <v>100</v>
      </c>
      <c r="O41" s="12"/>
      <c r="P41" s="12"/>
      <c r="Q41" s="12"/>
      <c r="R41" s="12">
        <v>100</v>
      </c>
      <c r="S41" s="12"/>
      <c r="T41" s="12"/>
      <c r="U41" s="12"/>
      <c r="V41" s="12"/>
      <c r="W41" s="12"/>
      <c r="X41" s="12"/>
      <c r="Y41" s="11"/>
      <c r="Z41" s="11"/>
      <c r="AA41" s="11"/>
      <c r="AB41" s="11"/>
      <c r="AC41" s="11"/>
      <c r="AD41" s="11"/>
      <c r="AE41" s="11"/>
      <c r="AF41" s="11"/>
      <c r="AG41" s="11"/>
    </row>
    <row r="42" spans="1:33" ht="25.5">
      <c r="A42" s="12" t="s">
        <v>110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>
        <v>1000</v>
      </c>
      <c r="O42" s="12"/>
      <c r="P42" s="12"/>
      <c r="Q42" s="12">
        <v>1000</v>
      </c>
      <c r="R42" s="12"/>
      <c r="S42" s="12"/>
      <c r="T42" s="12"/>
      <c r="U42" s="12"/>
      <c r="V42" s="12"/>
      <c r="W42" s="12"/>
      <c r="X42" s="12"/>
      <c r="Y42" s="11"/>
      <c r="Z42" s="11"/>
      <c r="AA42" s="11"/>
      <c r="AB42" s="11"/>
      <c r="AC42" s="11"/>
      <c r="AD42" s="11"/>
      <c r="AE42" s="11"/>
      <c r="AF42" s="11"/>
      <c r="AG42" s="11"/>
    </row>
    <row r="43" spans="1:33" ht="140.25">
      <c r="A43" s="12" t="s">
        <v>111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>
        <v>800</v>
      </c>
      <c r="T43" s="12"/>
      <c r="U43" s="12"/>
      <c r="V43" s="12"/>
      <c r="W43" s="12">
        <v>800</v>
      </c>
      <c r="X43" s="12">
        <v>500</v>
      </c>
      <c r="Y43" s="11"/>
      <c r="Z43" s="11"/>
      <c r="AA43" s="11"/>
      <c r="AB43" s="11">
        <v>500</v>
      </c>
      <c r="AC43" s="11">
        <v>10000</v>
      </c>
      <c r="AD43" s="11"/>
      <c r="AE43" s="11"/>
      <c r="AF43" s="11"/>
      <c r="AG43" s="11"/>
    </row>
    <row r="44" spans="1:33" ht="89.25">
      <c r="A44" s="12" t="s">
        <v>112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1"/>
      <c r="Z44" s="11"/>
      <c r="AA44" s="11"/>
      <c r="AB44" s="11"/>
      <c r="AC44" s="11">
        <v>5000</v>
      </c>
      <c r="AD44" s="11"/>
      <c r="AE44" s="11"/>
      <c r="AF44" s="11"/>
      <c r="AG44" s="11"/>
    </row>
    <row r="45" spans="1:33" ht="51">
      <c r="A45" s="12" t="s">
        <v>113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>
        <v>400</v>
      </c>
      <c r="T45" s="12"/>
      <c r="U45" s="12"/>
      <c r="V45" s="12"/>
      <c r="W45" s="12">
        <v>400</v>
      </c>
      <c r="X45" s="12">
        <v>1000</v>
      </c>
      <c r="Y45" s="11"/>
      <c r="Z45" s="11"/>
      <c r="AA45" s="11"/>
      <c r="AB45" s="11">
        <v>1000</v>
      </c>
      <c r="AC45" s="11">
        <v>5000</v>
      </c>
      <c r="AD45" s="11"/>
      <c r="AE45" s="11"/>
      <c r="AF45" s="11"/>
      <c r="AG45" s="11"/>
    </row>
    <row r="46" spans="1:33" ht="12.75">
      <c r="A46" s="12" t="s">
        <v>114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>
        <v>1000</v>
      </c>
      <c r="N46" s="12"/>
      <c r="O46" s="12"/>
      <c r="P46" s="12"/>
      <c r="Q46" s="12">
        <v>1850.8</v>
      </c>
      <c r="R46" s="12">
        <v>1600</v>
      </c>
      <c r="S46" s="12"/>
      <c r="T46" s="12"/>
      <c r="U46" s="12"/>
      <c r="V46" s="12">
        <v>2043</v>
      </c>
      <c r="W46" s="12">
        <v>500</v>
      </c>
      <c r="X46" s="12"/>
      <c r="Y46" s="11"/>
      <c r="Z46" s="11"/>
      <c r="AA46" s="11">
        <v>3000</v>
      </c>
      <c r="AB46" s="11">
        <v>800</v>
      </c>
      <c r="AC46" s="11"/>
      <c r="AD46" s="11"/>
      <c r="AE46" s="11"/>
      <c r="AF46" s="11">
        <v>1000</v>
      </c>
      <c r="AG46" s="11">
        <v>1000</v>
      </c>
    </row>
    <row r="47" spans="1:33" ht="12.75">
      <c r="A47" s="12" t="s">
        <v>115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1"/>
      <c r="Z47" s="11"/>
      <c r="AA47" s="11"/>
      <c r="AB47" s="11"/>
      <c r="AC47" s="11"/>
      <c r="AD47" s="11"/>
      <c r="AE47" s="11"/>
      <c r="AF47" s="11"/>
      <c r="AG47" s="11"/>
    </row>
    <row r="48" spans="1:33" ht="51">
      <c r="A48" s="12" t="s">
        <v>116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>
        <v>500</v>
      </c>
      <c r="Y48" s="11"/>
      <c r="Z48" s="11"/>
      <c r="AA48" s="11"/>
      <c r="AB48" s="11">
        <v>500</v>
      </c>
      <c r="AC48" s="11">
        <v>2500</v>
      </c>
      <c r="AD48" s="11"/>
      <c r="AE48" s="11"/>
      <c r="AF48" s="11"/>
      <c r="AG48" s="11"/>
    </row>
    <row r="49" spans="1:33" ht="25.5">
      <c r="A49" s="12" t="s">
        <v>117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>
        <v>2500</v>
      </c>
      <c r="O49" s="12"/>
      <c r="P49" s="12"/>
      <c r="Q49" s="12"/>
      <c r="R49" s="12">
        <v>2500</v>
      </c>
      <c r="S49" s="12">
        <v>1000</v>
      </c>
      <c r="T49" s="12"/>
      <c r="U49" s="12"/>
      <c r="V49" s="12"/>
      <c r="W49" s="12">
        <v>1000</v>
      </c>
      <c r="X49" s="12">
        <v>1000</v>
      </c>
      <c r="Y49" s="11"/>
      <c r="Z49" s="11"/>
      <c r="AA49" s="11"/>
      <c r="AB49" s="11">
        <v>1000</v>
      </c>
      <c r="AC49" s="11">
        <v>1000</v>
      </c>
      <c r="AD49" s="11"/>
      <c r="AE49" s="11"/>
      <c r="AF49" s="11"/>
      <c r="AG49" s="11">
        <v>1000</v>
      </c>
    </row>
    <row r="50" spans="1:33" ht="89.25">
      <c r="A50" s="12" t="s">
        <v>118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>
        <v>900</v>
      </c>
      <c r="Y50" s="11"/>
      <c r="Z50" s="11"/>
      <c r="AA50" s="11"/>
      <c r="AB50" s="11">
        <v>900</v>
      </c>
      <c r="AC50" s="11">
        <v>12000</v>
      </c>
      <c r="AD50" s="11"/>
      <c r="AE50" s="11"/>
      <c r="AF50" s="11"/>
      <c r="AG50" s="11"/>
    </row>
    <row r="51" spans="1:33" s="9" customFormat="1" ht="39.75" customHeight="1">
      <c r="A51" s="13" t="s">
        <v>121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4"/>
      <c r="Z51" s="14"/>
      <c r="AA51" s="14"/>
      <c r="AB51" s="14"/>
      <c r="AC51" s="14"/>
      <c r="AD51" s="14"/>
      <c r="AE51" s="14"/>
      <c r="AF51" s="14"/>
      <c r="AG51" s="14"/>
    </row>
    <row r="52" spans="1:33" ht="63.75">
      <c r="A52" s="1" t="s">
        <v>46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>
        <v>1000</v>
      </c>
      <c r="O52" s="12"/>
      <c r="P52" s="12"/>
      <c r="Q52" s="12">
        <v>1000</v>
      </c>
      <c r="R52" s="12"/>
      <c r="S52" s="12">
        <v>1000</v>
      </c>
      <c r="T52" s="12"/>
      <c r="U52" s="12"/>
      <c r="V52" s="12">
        <v>1000</v>
      </c>
      <c r="W52" s="12"/>
      <c r="X52" s="12">
        <v>1000</v>
      </c>
      <c r="Y52" s="11"/>
      <c r="Z52" s="11"/>
      <c r="AA52" s="11">
        <v>1000</v>
      </c>
      <c r="AB52" s="11"/>
      <c r="AC52" s="11"/>
      <c r="AD52" s="11"/>
      <c r="AE52" s="11"/>
      <c r="AF52" s="11"/>
      <c r="AG52" s="11"/>
    </row>
    <row r="53" spans="1:24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</row>
    <row r="54" spans="1:24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</row>
    <row r="55" spans="1:24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</row>
    <row r="56" spans="1:24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</row>
    <row r="57" spans="1:24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</row>
    <row r="58" spans="1:24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</row>
    <row r="59" spans="1:24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</row>
    <row r="60" spans="1:24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</row>
    <row r="61" spans="1:24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</row>
    <row r="62" spans="1:24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</row>
    <row r="63" spans="1:24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</row>
    <row r="64" spans="1:24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</row>
    <row r="65" spans="1:24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</row>
    <row r="66" spans="1:24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</row>
    <row r="67" spans="1:24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</row>
    <row r="68" spans="1:24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</row>
    <row r="69" spans="1:24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</row>
    <row r="70" spans="1:24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</row>
    <row r="71" spans="1:24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</row>
    <row r="72" spans="1:24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</row>
    <row r="73" spans="1:24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</row>
    <row r="74" spans="1:24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</row>
    <row r="75" spans="1:24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</row>
    <row r="76" spans="1:24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</row>
    <row r="77" spans="1:24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</row>
    <row r="78" spans="1:24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</row>
    <row r="79" spans="1:24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</row>
    <row r="80" spans="1:24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</row>
    <row r="81" spans="1:24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</row>
    <row r="82" spans="1:24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</row>
    <row r="83" spans="1:24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</row>
    <row r="84" spans="1:24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</row>
    <row r="85" spans="1:24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</row>
    <row r="86" spans="1:24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</row>
    <row r="87" spans="1:24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</row>
    <row r="88" spans="1:24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</row>
    <row r="89" spans="1:24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</row>
    <row r="90" spans="1:24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</row>
    <row r="91" spans="1:24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</row>
    <row r="92" spans="1:24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</row>
    <row r="93" spans="1:24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</row>
    <row r="94" spans="1:24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</row>
    <row r="95" spans="1:24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</row>
    <row r="96" spans="1:24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</row>
    <row r="97" spans="1:24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</row>
    <row r="98" spans="1:24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</row>
    <row r="99" spans="1:24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</row>
    <row r="100" spans="1:24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</row>
    <row r="101" spans="1:24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</row>
    <row r="102" spans="1:24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</row>
    <row r="103" spans="1:24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</row>
    <row r="104" spans="1:24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</row>
    <row r="105" spans="1:24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</row>
    <row r="106" spans="1:24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</row>
    <row r="107" spans="1:24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</row>
    <row r="108" spans="1:24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</row>
    <row r="109" spans="1:24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</row>
    <row r="110" spans="1:24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</row>
    <row r="111" spans="1:24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</row>
    <row r="112" spans="1:24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</row>
    <row r="113" spans="1:24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</row>
    <row r="114" spans="1:24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</row>
    <row r="115" spans="1:24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</row>
    <row r="116" spans="1:24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</row>
    <row r="117" spans="1:24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</row>
    <row r="118" spans="1:24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</row>
    <row r="119" spans="1:24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</row>
    <row r="120" spans="1:24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</row>
    <row r="121" spans="1:24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</row>
    <row r="122" spans="1:24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</row>
    <row r="123" spans="1:24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</row>
    <row r="124" spans="1:24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</row>
    <row r="125" spans="1:24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</row>
    <row r="126" spans="1:24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</row>
    <row r="127" spans="1:24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</row>
    <row r="128" spans="1:24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</row>
    <row r="129" spans="1:24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</row>
    <row r="130" spans="1:24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</row>
    <row r="131" spans="1:24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</row>
    <row r="132" spans="1:24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</row>
    <row r="133" spans="1:24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</row>
    <row r="134" spans="1:24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</row>
    <row r="135" spans="1:24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</row>
    <row r="136" spans="1:24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</row>
    <row r="137" spans="1:24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</row>
    <row r="138" spans="1:24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</row>
    <row r="139" spans="1:24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</row>
    <row r="140" spans="1:24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</row>
    <row r="141" spans="1:24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</row>
    <row r="142" spans="1:24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</row>
    <row r="143" spans="1:24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</row>
    <row r="144" spans="1:24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</row>
    <row r="145" spans="1:24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</row>
    <row r="146" spans="1:24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</row>
    <row r="147" spans="1:24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</row>
    <row r="148" spans="1:24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</row>
    <row r="149" spans="1:24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</row>
    <row r="150" spans="1:24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</row>
    <row r="151" spans="1:24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</row>
    <row r="152" spans="1:24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</row>
    <row r="153" spans="1:24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</row>
    <row r="154" spans="1:24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</row>
    <row r="155" spans="1:24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</row>
    <row r="156" spans="1:24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</row>
    <row r="157" spans="1:24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</row>
    <row r="158" spans="1:24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</row>
    <row r="159" spans="1:24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</row>
    <row r="160" spans="1:24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</row>
    <row r="161" spans="1:24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</row>
    <row r="162" spans="1:24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</row>
    <row r="163" spans="1:24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</row>
    <row r="164" spans="1:24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</row>
    <row r="165" spans="1:24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</row>
    <row r="166" spans="1:24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</row>
    <row r="167" spans="1:24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</row>
    <row r="168" spans="1:24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</row>
    <row r="169" spans="1:24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</row>
    <row r="170" spans="1:24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</row>
    <row r="171" spans="1:24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</row>
    <row r="172" spans="1:24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</row>
    <row r="173" spans="1:24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</row>
    <row r="174" spans="1:24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</row>
    <row r="175" spans="1:24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</row>
    <row r="176" spans="1:24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</row>
    <row r="177" spans="1:24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</row>
    <row r="178" spans="1:24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</row>
    <row r="179" spans="1:24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</row>
    <row r="180" spans="1:24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</row>
    <row r="181" spans="1:24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</row>
    <row r="182" spans="1:24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</row>
    <row r="183" spans="1:24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</row>
    <row r="184" spans="1:24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</row>
    <row r="185" spans="1:24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</row>
    <row r="186" spans="1:24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</row>
    <row r="187" spans="1:24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</row>
    <row r="188" spans="1:24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</row>
    <row r="189" spans="1:24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</row>
    <row r="190" spans="1:24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</row>
    <row r="191" spans="1:24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</row>
    <row r="192" spans="1:24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</row>
    <row r="193" spans="1:24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</row>
    <row r="194" spans="1:24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</row>
    <row r="195" spans="1:24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</row>
    <row r="196" spans="1:24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</row>
    <row r="197" spans="1:24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</row>
    <row r="198" spans="1:24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</row>
    <row r="199" spans="1:24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</row>
    <row r="200" spans="1:24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</row>
    <row r="201" spans="1:24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</row>
    <row r="202" spans="1:24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</row>
    <row r="203" spans="1:24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</row>
    <row r="204" spans="1:24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</row>
    <row r="205" spans="1:24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</row>
    <row r="206" spans="1:24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</row>
    <row r="207" spans="1:24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</row>
    <row r="208" spans="1:24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</row>
    <row r="209" spans="1:24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</row>
    <row r="210" spans="1:24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</row>
    <row r="211" spans="1:24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</row>
    <row r="212" spans="1:24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</row>
    <row r="213" spans="1:24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</row>
    <row r="214" spans="1:24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</row>
    <row r="215" spans="1:24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</row>
    <row r="216" spans="1:24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</row>
    <row r="217" spans="1:24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</row>
    <row r="218" spans="1:24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</row>
    <row r="219" spans="1:24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</row>
    <row r="220" spans="1:24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</row>
    <row r="221" spans="1:24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</row>
    <row r="222" spans="1:24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</row>
    <row r="223" spans="1:24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</row>
    <row r="224" spans="1:24" ht="12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</row>
    <row r="225" spans="1:24" ht="12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</row>
    <row r="226" spans="1:24" ht="12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</row>
    <row r="227" spans="1:24" ht="12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</row>
    <row r="228" spans="1:24" ht="12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</row>
    <row r="229" spans="1:24" ht="12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</row>
    <row r="230" spans="1:24" ht="12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</row>
    <row r="231" spans="1:24" ht="12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</row>
    <row r="232" spans="1:24" ht="12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</row>
    <row r="233" spans="1:24" ht="12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</row>
    <row r="234" spans="1:24" ht="12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</row>
    <row r="235" spans="1:24" ht="12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</row>
    <row r="236" spans="1:24" ht="12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</row>
    <row r="237" spans="1:24" ht="12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</row>
    <row r="238" spans="1:24" ht="12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</row>
    <row r="239" spans="1:24" ht="12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</row>
    <row r="240" spans="1:24" ht="12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</row>
    <row r="241" spans="1:24" ht="12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</row>
    <row r="242" spans="1:24" ht="12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</row>
    <row r="243" spans="1:24" ht="12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</row>
    <row r="244" spans="1:24" ht="12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</row>
    <row r="245" spans="1:24" ht="12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</row>
    <row r="246" spans="1:24" ht="12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</row>
    <row r="247" spans="1:24" ht="12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</row>
    <row r="248" spans="1:24" ht="12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</row>
    <row r="249" spans="1:24" ht="12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</row>
    <row r="250" spans="1:24" ht="12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</row>
    <row r="251" spans="1:24" ht="12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</row>
    <row r="252" spans="1:24" ht="12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</row>
    <row r="253" spans="1:24" ht="12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</row>
    <row r="254" spans="1:24" ht="12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</row>
    <row r="255" spans="1:24" ht="12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</row>
    <row r="256" spans="1:24" ht="12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</row>
    <row r="257" spans="1:24" ht="12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</row>
    <row r="258" spans="1:24" ht="12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</row>
    <row r="259" spans="1:24" ht="12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</row>
    <row r="260" spans="1:24" ht="12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</row>
    <row r="261" spans="1:24" ht="12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</row>
    <row r="262" spans="1:24" ht="12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</row>
    <row r="263" spans="1:24" ht="12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</row>
    <row r="264" spans="1:24" ht="12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</row>
    <row r="265" spans="1:24" ht="12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</row>
    <row r="266" spans="1:24" ht="12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</row>
    <row r="267" spans="1:24" ht="12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</row>
    <row r="268" spans="1:24" ht="12.7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</row>
    <row r="269" spans="1:24" ht="12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</row>
    <row r="270" spans="1:24" ht="12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</row>
    <row r="271" spans="1:24" ht="12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</row>
    <row r="272" spans="1:24" ht="12.7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</row>
    <row r="273" spans="1:24" ht="12.7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</row>
    <row r="274" spans="1:24" ht="12.7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</row>
    <row r="275" spans="1:24" ht="12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</row>
    <row r="276" spans="1:24" ht="12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</row>
    <row r="277" spans="1:24" ht="12.7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</row>
    <row r="278" spans="1:24" ht="12.7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</row>
    <row r="279" spans="1:24" ht="12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</row>
    <row r="280" spans="1:24" ht="12.7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</row>
    <row r="281" spans="1:24" ht="12.7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</row>
    <row r="282" spans="1:24" ht="12.7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</row>
    <row r="283" spans="1:24" ht="12.7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</row>
    <row r="284" spans="1:24" ht="12.7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</row>
    <row r="285" spans="1:24" ht="12.7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</row>
    <row r="286" spans="1:24" ht="12.7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</row>
    <row r="287" spans="1:24" ht="12.7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</row>
    <row r="288" spans="1:24" ht="12.7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</row>
    <row r="289" spans="1:24" ht="12.7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</row>
    <row r="290" spans="1:24" ht="12.7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</row>
    <row r="291" spans="1:24" ht="12.7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</row>
    <row r="292" spans="1:24" ht="12.7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</row>
    <row r="293" spans="1:24" ht="12.7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</row>
    <row r="294" spans="1:24" ht="12.7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</row>
    <row r="295" spans="1:24" ht="12.7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</row>
    <row r="296" spans="1:24" ht="12.7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</row>
    <row r="297" spans="1:24" ht="12.7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</row>
    <row r="298" spans="1:24" ht="12.7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</row>
    <row r="299" spans="1:24" ht="12.7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</row>
    <row r="300" spans="1:24" ht="12.7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</row>
    <row r="301" spans="1:24" ht="12.7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</row>
    <row r="302" spans="1:24" ht="12.7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</row>
    <row r="303" spans="1:24" ht="12.7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</row>
    <row r="304" spans="1:24" ht="12.7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</row>
    <row r="305" spans="1:24" ht="12.7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</row>
    <row r="306" spans="1:24" ht="12.7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</row>
    <row r="307" spans="1:24" ht="12.7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</row>
    <row r="308" spans="1:24" ht="12.7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</row>
    <row r="309" spans="1:24" ht="12.7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</row>
    <row r="310" spans="1:24" ht="12.7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</row>
    <row r="311" spans="1:24" ht="12.7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</row>
    <row r="312" spans="1:24" ht="12.7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</row>
    <row r="313" spans="1:24" ht="12.7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</row>
    <row r="314" spans="1:24" ht="12.7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</row>
    <row r="315" spans="1:24" ht="12.7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</row>
    <row r="316" spans="1:24" ht="12.7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</row>
    <row r="317" spans="1:24" ht="12.7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</row>
    <row r="318" spans="1:24" ht="12.7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</row>
    <row r="319" spans="1:24" ht="12.7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</row>
    <row r="320" spans="1:24" ht="12.7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</row>
    <row r="321" spans="1:24" ht="12.7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</row>
    <row r="322" spans="1:24" ht="12.7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</row>
    <row r="323" spans="1:24" ht="12.7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</row>
    <row r="324" spans="1:24" ht="12.7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</row>
    <row r="325" spans="1:24" ht="12.7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</row>
    <row r="326" spans="1:24" ht="12.7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</row>
    <row r="327" spans="1:24" ht="12.7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</row>
    <row r="328" spans="1:24" ht="12.7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</row>
    <row r="329" spans="1:24" ht="12.7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</row>
    <row r="330" spans="1:24" ht="12.7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</row>
    <row r="331" spans="1:24" ht="12.7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</row>
    <row r="332" spans="1:24" ht="12.7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</row>
    <row r="333" spans="1:24" ht="12.7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</row>
    <row r="334" spans="1:24" ht="12.7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</row>
    <row r="335" spans="1:24" ht="12.7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</row>
    <row r="336" spans="1:24" ht="12.7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</row>
    <row r="337" spans="1:24" ht="12.7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</row>
    <row r="338" spans="1:24" ht="12.7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</row>
    <row r="339" spans="1:24" ht="12.7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</row>
    <row r="340" spans="1:24" ht="12.7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</row>
    <row r="341" spans="1:24" ht="12.7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</row>
    <row r="342" spans="1:24" ht="12.7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</row>
    <row r="343" spans="1:24" ht="12.7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</row>
    <row r="344" spans="1:24" ht="12.7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</row>
    <row r="345" spans="1:24" ht="12.7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</row>
    <row r="346" spans="1:24" ht="12.7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</row>
    <row r="347" spans="1:24" ht="12.7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</row>
    <row r="348" spans="1:24" ht="12.7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</row>
    <row r="349" spans="1:24" ht="12.7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</row>
    <row r="350" spans="1:24" ht="12.7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</row>
    <row r="351" spans="1:24" ht="12.7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</row>
    <row r="352" spans="1:24" ht="12.7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</row>
    <row r="353" spans="1:24" ht="12.7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</row>
    <row r="354" spans="1:24" ht="12.7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</row>
    <row r="355" spans="1:24" ht="12.7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</row>
    <row r="356" spans="1:24" ht="12.7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</row>
    <row r="357" spans="1:24" ht="12.7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</row>
    <row r="358" spans="1:24" ht="12.7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</row>
    <row r="359" spans="1:24" ht="12.7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</row>
    <row r="360" spans="1:24" ht="12.7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</row>
    <row r="361" spans="1:24" ht="12.7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</row>
    <row r="362" spans="1:24" ht="12.7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</row>
    <row r="363" spans="1:24" ht="12.7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</row>
    <row r="364" spans="1:24" ht="12.7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</row>
    <row r="365" spans="1:24" ht="12.7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</row>
    <row r="366" spans="1:24" ht="12.7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</row>
    <row r="367" spans="1:24" ht="12.7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</row>
    <row r="368" spans="1:24" ht="12.7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</row>
    <row r="369" spans="1:24" ht="12.7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</row>
    <row r="370" spans="1:24" ht="12.7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</row>
    <row r="371" spans="1:24" ht="12.7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</row>
    <row r="372" spans="1:24" ht="12.7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</row>
    <row r="373" spans="1:24" ht="12.7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</row>
    <row r="374" spans="1:24" ht="12.7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</row>
    <row r="375" spans="1:24" ht="12.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</row>
    <row r="376" spans="1:24" ht="12.7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</row>
    <row r="377" spans="1:24" ht="12.7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</row>
    <row r="378" spans="1:24" ht="12.7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</row>
    <row r="379" spans="1:24" ht="12.7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</row>
    <row r="380" spans="1:24" ht="12.7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</row>
    <row r="381" spans="1:24" ht="12.7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</row>
    <row r="382" spans="1:24" ht="12.7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</row>
    <row r="383" spans="1:24" ht="12.7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</row>
    <row r="384" spans="1:24" ht="12.7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</row>
    <row r="385" spans="1:24" ht="12.7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</row>
    <row r="386" spans="1:24" ht="12.7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</row>
    <row r="387" spans="1:24" ht="12.7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</row>
    <row r="388" spans="1:24" ht="12.7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</row>
    <row r="389" spans="1:24" ht="12.7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</row>
    <row r="390" spans="1:24" ht="12.7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</row>
    <row r="391" spans="1:24" ht="12.7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</row>
    <row r="392" spans="1:24" ht="12.7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</row>
    <row r="393" spans="1:24" ht="12.7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</row>
    <row r="394" spans="1:24" ht="12.7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</row>
    <row r="395" spans="1:24" ht="12.7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</row>
    <row r="396" spans="1:24" ht="12.7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</row>
    <row r="397" spans="1:24" ht="12.7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</row>
    <row r="398" spans="1:24" ht="12.7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</row>
    <row r="399" spans="1:24" ht="12.7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</row>
    <row r="400" spans="1:24" ht="12.7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</row>
    <row r="401" spans="1:24" ht="12.7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</row>
    <row r="402" spans="1:24" ht="12.7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</row>
    <row r="403" spans="1:24" ht="12.7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</row>
    <row r="404" spans="1:24" ht="12.7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</row>
    <row r="405" spans="1:24" ht="12.7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</row>
    <row r="406" spans="1:24" ht="12.7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</row>
    <row r="407" spans="1:24" ht="12.7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</row>
    <row r="408" spans="1:24" ht="12.7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</row>
    <row r="409" spans="1:24" ht="12.7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</row>
    <row r="410" spans="1:24" ht="12.7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</row>
    <row r="411" spans="1:24" ht="12.7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</row>
    <row r="412" spans="1:24" ht="12.7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</row>
    <row r="413" spans="1:24" ht="12.7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</row>
    <row r="414" spans="1:24" ht="12.7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</row>
    <row r="415" spans="1:24" ht="12.7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</row>
    <row r="416" spans="1:24" ht="12.7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</row>
    <row r="417" spans="1:24" ht="12.7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</row>
    <row r="418" spans="1:24" ht="12.7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</row>
    <row r="419" spans="1:24" ht="12.7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</row>
    <row r="420" spans="1:24" ht="12.7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</row>
    <row r="421" spans="1:24" ht="12.7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</row>
    <row r="422" spans="1:24" ht="12.7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</row>
    <row r="423" spans="1:24" ht="12.7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</row>
    <row r="424" spans="1:24" ht="12.7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</row>
    <row r="425" spans="1:24" ht="12.7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</row>
    <row r="426" spans="1:24" ht="12.7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</row>
    <row r="427" spans="1:24" ht="12.7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</row>
    <row r="428" spans="1:24" ht="12.7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</row>
    <row r="429" spans="1:24" ht="12.7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</row>
    <row r="430" spans="1:24" ht="12.7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</row>
    <row r="431" spans="1:24" ht="12.7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</row>
    <row r="432" spans="1:24" ht="12.7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</row>
    <row r="433" spans="1:24" ht="12.7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</row>
    <row r="434" spans="1:24" ht="12.7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</row>
    <row r="435" spans="1:24" ht="12.7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</row>
    <row r="436" spans="1:24" ht="12.7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</row>
    <row r="437" spans="1:24" ht="12.7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</row>
    <row r="438" spans="1:24" ht="12.7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</row>
    <row r="439" spans="1:24" ht="12.7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</row>
    <row r="440" spans="1:24" ht="12.7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</row>
    <row r="441" spans="1:24" ht="12.7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</row>
    <row r="442" spans="1:24" ht="12.7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</row>
    <row r="443" spans="1:24" ht="12.7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</row>
    <row r="444" spans="1:24" ht="12.7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</row>
    <row r="445" spans="1:24" ht="12.7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</row>
    <row r="446" spans="1:24" ht="12.7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</row>
    <row r="447" spans="1:24" ht="12.7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</row>
    <row r="448" spans="1:24" ht="12.7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</row>
    <row r="449" spans="1:24" ht="12.7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</row>
    <row r="450" spans="1:24" ht="12.7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</row>
    <row r="451" spans="1:24" ht="12.7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</row>
    <row r="452" spans="1:24" ht="12.7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</row>
    <row r="453" spans="1:24" ht="12.7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</row>
    <row r="454" spans="1:24" ht="12.7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</row>
    <row r="455" spans="1:24" ht="12.7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</row>
    <row r="456" spans="1:24" ht="12.7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</row>
    <row r="457" spans="1:24" ht="12.7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</row>
    <row r="458" spans="1:24" ht="12.7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</row>
    <row r="459" spans="1:24" ht="12.7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</row>
    <row r="460" spans="1:24" ht="12.7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</row>
    <row r="461" spans="1:24" ht="12.7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</row>
    <row r="462" spans="1:24" ht="12.7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</row>
    <row r="463" spans="1:24" ht="12.7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</row>
    <row r="464" spans="1:24" ht="12.7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</row>
    <row r="465" spans="1:24" ht="12.7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</row>
    <row r="466" spans="1:24" ht="12.7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</row>
    <row r="467" spans="1:24" ht="12.7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</row>
    <row r="468" spans="1:24" ht="12.7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</row>
    <row r="469" spans="1:24" ht="12.7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</row>
    <row r="470" spans="1:24" ht="12.7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</row>
    <row r="471" spans="1:24" ht="12.7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</row>
    <row r="472" spans="1:24" ht="12.7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</row>
    <row r="473" spans="1:24" ht="12.7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</row>
    <row r="474" spans="1:24" ht="12.7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</row>
    <row r="475" spans="1:24" ht="12.7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</row>
    <row r="476" spans="1:24" ht="12.7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</row>
    <row r="477" spans="1:24" ht="12.7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</row>
    <row r="478" spans="1:24" ht="12.7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</row>
    <row r="479" spans="1:24" ht="12.7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</row>
    <row r="480" spans="1:24" ht="12.7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</row>
    <row r="481" spans="1:24" ht="12.7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</row>
    <row r="482" spans="1:24" ht="12.7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</row>
    <row r="483" spans="1:24" ht="12.7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</row>
    <row r="484" spans="1:24" ht="12.7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</row>
    <row r="485" spans="1:24" ht="12.7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</row>
    <row r="486" spans="1:24" ht="12.7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</row>
    <row r="487" spans="1:24" ht="12.7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</row>
    <row r="488" spans="1:24" ht="12.7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</row>
    <row r="489" spans="1:24" ht="12.7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</row>
    <row r="490" spans="1:24" ht="12.7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</row>
    <row r="491" spans="1:24" ht="12.7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</row>
    <row r="492" spans="1:24" ht="12.7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</row>
    <row r="493" spans="1:24" ht="12.7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</row>
    <row r="494" spans="1:24" ht="12.7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</row>
    <row r="495" spans="1:24" ht="12.7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</row>
    <row r="496" spans="1:24" ht="12.7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</row>
    <row r="497" spans="1:24" ht="12.7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</row>
    <row r="498" spans="1:24" ht="12.7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</row>
    <row r="499" spans="1:24" ht="12.7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</row>
    <row r="500" spans="1:24" ht="12.7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</row>
    <row r="501" spans="1:24" ht="12.7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</row>
    <row r="502" spans="1:24" ht="12.7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</row>
    <row r="503" spans="1:24" ht="12.7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</row>
    <row r="504" spans="1:24" ht="12.7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</row>
    <row r="505" spans="1:24" ht="12.7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</row>
    <row r="506" spans="1:24" ht="12.7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</row>
    <row r="507" spans="1:24" ht="12.7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</row>
    <row r="508" spans="1:24" ht="12.7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</row>
    <row r="509" spans="1:24" ht="12.7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</row>
    <row r="510" spans="1:24" ht="12.7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</row>
    <row r="511" spans="1:24" ht="12.7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</row>
    <row r="512" spans="1:24" ht="12.7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</row>
    <row r="513" spans="1:24" ht="12.7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</row>
    <row r="514" spans="1:24" ht="12.7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</row>
    <row r="515" spans="1:24" ht="12.7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</row>
    <row r="516" spans="1:24" ht="12.7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</row>
    <row r="517" spans="1:24" ht="12.7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</row>
    <row r="518" spans="1:24" ht="12.7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</row>
    <row r="519" spans="1:24" ht="12.7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</row>
    <row r="520" spans="1:24" ht="12.7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</row>
    <row r="521" spans="1:24" ht="12.7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</row>
    <row r="522" spans="1:24" ht="12.7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</row>
    <row r="523" spans="1:24" ht="12.7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</row>
    <row r="524" spans="1:24" ht="12.7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</row>
    <row r="525" spans="1:24" ht="12.7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</row>
    <row r="526" spans="1:24" ht="12.7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</row>
    <row r="527" spans="1:24" ht="12.7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</row>
    <row r="528" spans="1:24" ht="12.7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</row>
    <row r="529" spans="1:24" ht="12.7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</row>
    <row r="530" spans="1:24" ht="12.7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</row>
    <row r="531" spans="1:24" ht="12.7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</row>
    <row r="532" spans="1:24" ht="12.7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</row>
    <row r="533" spans="1:24" ht="12.7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</row>
    <row r="534" spans="1:24" ht="12.7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</row>
    <row r="535" spans="1:24" ht="12.7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</row>
    <row r="536" spans="1:24" ht="12.7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</row>
    <row r="537" spans="1:24" ht="12.7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</row>
    <row r="538" spans="1:24" ht="12.7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</row>
    <row r="539" spans="1:24" ht="12.7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</row>
    <row r="540" spans="1:24" ht="12.7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</row>
    <row r="541" spans="1:24" ht="12.7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</row>
    <row r="542" spans="1:24" ht="12.7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</row>
    <row r="543" spans="1:24" ht="12.7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</row>
    <row r="544" spans="1:24" ht="12.7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</row>
    <row r="545" spans="1:24" ht="12.7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</row>
    <row r="546" spans="1:24" ht="12.7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</row>
    <row r="547" spans="1:24" ht="12.7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</row>
    <row r="548" spans="1:24" ht="12.7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</row>
    <row r="549" spans="1:24" ht="12.7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</row>
    <row r="550" spans="1:24" ht="12.7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</row>
    <row r="551" spans="1:24" ht="12.7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</row>
    <row r="552" spans="1:24" ht="12.7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</row>
    <row r="553" spans="1:24" ht="12.7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</row>
    <row r="554" spans="1:24" ht="12.7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</row>
    <row r="555" spans="1:24" ht="12.7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</row>
    <row r="556" spans="1:24" ht="12.7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</row>
    <row r="557" spans="1:24" ht="12.7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</row>
    <row r="558" spans="1:24" ht="12.7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</row>
    <row r="559" spans="1:24" ht="12.7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</row>
    <row r="560" spans="1:24" ht="12.7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</row>
    <row r="561" spans="1:24" ht="12.7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</row>
    <row r="562" spans="1:24" ht="12.7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</row>
    <row r="563" spans="1:24" ht="12.7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</row>
    <row r="564" spans="1:24" ht="12.7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</row>
    <row r="565" spans="1:24" ht="12.7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</row>
    <row r="566" spans="1:24" ht="12.7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</row>
    <row r="567" spans="1:24" ht="12.7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</row>
    <row r="568" spans="1:24" ht="12.7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</row>
    <row r="569" spans="1:24" ht="12.7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</row>
    <row r="570" spans="1:24" ht="12.7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</row>
    <row r="571" spans="1:24" ht="12.7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</row>
    <row r="572" spans="1:24" ht="12.7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</row>
    <row r="573" spans="1:24" ht="12.7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</row>
    <row r="574" spans="1:24" ht="12.7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</row>
    <row r="575" spans="1:24" ht="12.7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</row>
    <row r="576" spans="1:24" ht="12.7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</row>
    <row r="577" spans="1:24" ht="12.7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</row>
    <row r="578" spans="1:24" ht="12.7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</row>
    <row r="579" spans="1:24" ht="12.7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</row>
    <row r="580" spans="1:24" ht="12.7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</row>
  </sheetData>
  <mergeCells count="6">
    <mergeCell ref="A4:A5"/>
    <mergeCell ref="Q4:U4"/>
    <mergeCell ref="V4:Z4"/>
    <mergeCell ref="B4:F4"/>
    <mergeCell ref="G4:K4"/>
    <mergeCell ref="L4:P4"/>
  </mergeCells>
  <printOptions/>
  <pageMargins left="0.11811023622047245" right="0.2" top="0.3937007874015748" bottom="0.1968503937007874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82"/>
  <sheetViews>
    <sheetView workbookViewId="0" topLeftCell="G1">
      <selection activeCell="A3" sqref="A3:S10"/>
    </sheetView>
  </sheetViews>
  <sheetFormatPr defaultColWidth="9.00390625" defaultRowHeight="12.75"/>
  <cols>
    <col min="1" max="1" width="16.875" style="0" customWidth="1"/>
    <col min="3" max="3" width="10.125" style="0" customWidth="1"/>
    <col min="5" max="5" width="7.125" style="0" customWidth="1"/>
    <col min="6" max="6" width="21.125" style="0" customWidth="1"/>
    <col min="7" max="7" width="24.625" style="0" customWidth="1"/>
    <col min="8" max="8" width="8.875" style="0" customWidth="1"/>
    <col min="9" max="9" width="8.125" style="0" customWidth="1"/>
    <col min="10" max="10" width="8.375" style="0" customWidth="1"/>
    <col min="11" max="11" width="9.25390625" style="0" customWidth="1"/>
    <col min="12" max="12" width="8.625" style="0" customWidth="1"/>
    <col min="13" max="13" width="8.125" style="0" customWidth="1"/>
    <col min="14" max="14" width="8.625" style="0" customWidth="1"/>
    <col min="15" max="15" width="9.375" style="0" customWidth="1"/>
    <col min="16" max="16" width="8.625" style="0" customWidth="1"/>
    <col min="17" max="17" width="8.00390625" style="0" customWidth="1"/>
    <col min="18" max="18" width="8.625" style="0" customWidth="1"/>
    <col min="19" max="19" width="9.25390625" style="0" customWidth="1"/>
  </cols>
  <sheetData>
    <row r="1" spans="5:10" ht="18">
      <c r="E1" s="21"/>
      <c r="F1" s="21" t="s">
        <v>150</v>
      </c>
      <c r="G1" s="21"/>
      <c r="H1" s="21"/>
      <c r="I1" s="21"/>
      <c r="J1" s="21"/>
    </row>
    <row r="2" spans="5:10" ht="18">
      <c r="E2" s="21"/>
      <c r="F2" s="21"/>
      <c r="G2" s="21"/>
      <c r="H2" s="21"/>
      <c r="I2" s="21"/>
      <c r="J2" s="21"/>
    </row>
    <row r="3" spans="1:19" ht="12.75" customHeight="1">
      <c r="A3" s="89" t="s">
        <v>151</v>
      </c>
      <c r="B3" s="89" t="s">
        <v>8</v>
      </c>
      <c r="C3" s="89" t="s">
        <v>1</v>
      </c>
      <c r="D3" s="89" t="s">
        <v>2</v>
      </c>
      <c r="E3" s="89" t="s">
        <v>3</v>
      </c>
      <c r="F3" s="89" t="s">
        <v>4</v>
      </c>
      <c r="G3" s="89" t="s">
        <v>152</v>
      </c>
      <c r="H3" s="91" t="s">
        <v>5</v>
      </c>
      <c r="I3" s="92"/>
      <c r="J3" s="92"/>
      <c r="K3" s="93"/>
      <c r="L3" s="85" t="s">
        <v>6</v>
      </c>
      <c r="M3" s="85"/>
      <c r="N3" s="85"/>
      <c r="O3" s="85"/>
      <c r="P3" s="85" t="s">
        <v>7</v>
      </c>
      <c r="Q3" s="85"/>
      <c r="R3" s="85"/>
      <c r="S3" s="85"/>
    </row>
    <row r="4" spans="1:19" ht="38.25" customHeight="1">
      <c r="A4" s="90"/>
      <c r="B4" s="90"/>
      <c r="C4" s="90"/>
      <c r="D4" s="90"/>
      <c r="E4" s="90"/>
      <c r="F4" s="90"/>
      <c r="G4" s="90"/>
      <c r="H4" s="12" t="s">
        <v>71</v>
      </c>
      <c r="I4" s="12" t="s">
        <v>103</v>
      </c>
      <c r="J4" s="12" t="s">
        <v>126</v>
      </c>
      <c r="K4" s="12" t="s">
        <v>70</v>
      </c>
      <c r="L4" s="12" t="s">
        <v>71</v>
      </c>
      <c r="M4" s="12" t="s">
        <v>103</v>
      </c>
      <c r="N4" s="12" t="s">
        <v>126</v>
      </c>
      <c r="O4" s="12" t="s">
        <v>70</v>
      </c>
      <c r="P4" s="12" t="s">
        <v>71</v>
      </c>
      <c r="Q4" s="12" t="s">
        <v>103</v>
      </c>
      <c r="R4" s="12" t="s">
        <v>126</v>
      </c>
      <c r="S4" s="12" t="s">
        <v>70</v>
      </c>
    </row>
    <row r="5" spans="1:19" ht="63" customHeight="1">
      <c r="A5" s="1" t="s">
        <v>129</v>
      </c>
      <c r="B5" s="1">
        <v>1020000</v>
      </c>
      <c r="C5" s="17" t="s">
        <v>130</v>
      </c>
      <c r="D5" s="1">
        <v>214</v>
      </c>
      <c r="E5" s="1">
        <v>132</v>
      </c>
      <c r="F5" s="1" t="s">
        <v>74</v>
      </c>
      <c r="G5" s="1" t="s">
        <v>127</v>
      </c>
      <c r="H5" s="2">
        <f aca="true" t="shared" si="0" ref="H5:H10">SUM(I5:K5)</f>
        <v>363652</v>
      </c>
      <c r="I5" s="2">
        <v>350</v>
      </c>
      <c r="J5" s="2">
        <v>7302</v>
      </c>
      <c r="K5" s="2">
        <v>356000</v>
      </c>
      <c r="L5" s="2">
        <f aca="true" t="shared" si="1" ref="L5:L10">SUM(M5:O5)</f>
        <v>421869</v>
      </c>
      <c r="M5" s="2">
        <v>369</v>
      </c>
      <c r="N5" s="2">
        <v>7500</v>
      </c>
      <c r="O5" s="2">
        <v>414000</v>
      </c>
      <c r="P5" s="2">
        <f aca="true" t="shared" si="2" ref="P5:P10">SUM(Q5:S5)</f>
        <v>548157</v>
      </c>
      <c r="Q5" s="2">
        <v>387</v>
      </c>
      <c r="R5" s="2">
        <v>6770</v>
      </c>
      <c r="S5" s="2">
        <v>541000</v>
      </c>
    </row>
    <row r="6" spans="1:19" ht="63.75">
      <c r="A6" s="1" t="s">
        <v>20</v>
      </c>
      <c r="B6" s="1">
        <v>1020000</v>
      </c>
      <c r="C6" s="17" t="s">
        <v>130</v>
      </c>
      <c r="D6" s="1">
        <v>455</v>
      </c>
      <c r="E6" s="1">
        <v>132</v>
      </c>
      <c r="F6" s="1" t="s">
        <v>74</v>
      </c>
      <c r="G6" s="1" t="s">
        <v>127</v>
      </c>
      <c r="H6" s="2">
        <f t="shared" si="0"/>
        <v>31614</v>
      </c>
      <c r="I6" s="2">
        <v>25000</v>
      </c>
      <c r="J6" s="2">
        <v>6614</v>
      </c>
      <c r="K6" s="2"/>
      <c r="L6" s="2">
        <f t="shared" si="1"/>
        <v>29875</v>
      </c>
      <c r="M6" s="2">
        <v>26375</v>
      </c>
      <c r="N6" s="2">
        <v>3500</v>
      </c>
      <c r="O6" s="2"/>
      <c r="P6" s="2">
        <f t="shared" si="2"/>
        <v>29184</v>
      </c>
      <c r="Q6" s="2">
        <v>27684</v>
      </c>
      <c r="R6" s="2">
        <v>1500</v>
      </c>
      <c r="S6" s="2"/>
    </row>
    <row r="7" spans="1:19" ht="63.75">
      <c r="A7" s="1" t="s">
        <v>24</v>
      </c>
      <c r="B7" s="1">
        <v>1020000</v>
      </c>
      <c r="C7" s="17" t="s">
        <v>131</v>
      </c>
      <c r="D7" s="1">
        <v>214</v>
      </c>
      <c r="E7" s="1">
        <v>132</v>
      </c>
      <c r="F7" s="1" t="s">
        <v>74</v>
      </c>
      <c r="G7" s="1" t="s">
        <v>127</v>
      </c>
      <c r="H7" s="2">
        <f t="shared" si="0"/>
        <v>3192</v>
      </c>
      <c r="I7" s="2"/>
      <c r="J7" s="2">
        <v>3192</v>
      </c>
      <c r="K7" s="2"/>
      <c r="L7" s="2">
        <f t="shared" si="1"/>
        <v>1000</v>
      </c>
      <c r="M7" s="2"/>
      <c r="N7" s="2">
        <v>1000</v>
      </c>
      <c r="O7" s="2"/>
      <c r="P7" s="2">
        <f t="shared" si="2"/>
        <v>1000</v>
      </c>
      <c r="Q7" s="2"/>
      <c r="R7" s="2">
        <v>1000</v>
      </c>
      <c r="S7" s="2"/>
    </row>
    <row r="8" spans="1:19" ht="63.75">
      <c r="A8" s="1" t="s">
        <v>53</v>
      </c>
      <c r="B8" s="1">
        <v>1020000</v>
      </c>
      <c r="C8" s="17" t="s">
        <v>131</v>
      </c>
      <c r="D8" s="1">
        <v>214</v>
      </c>
      <c r="E8" s="1">
        <v>132</v>
      </c>
      <c r="F8" s="1" t="s">
        <v>74</v>
      </c>
      <c r="G8" s="1" t="s">
        <v>127</v>
      </c>
      <c r="H8" s="2">
        <f t="shared" si="0"/>
        <v>0</v>
      </c>
      <c r="I8" s="2"/>
      <c r="J8" s="2"/>
      <c r="K8" s="2"/>
      <c r="L8" s="2">
        <f t="shared" si="1"/>
        <v>1866</v>
      </c>
      <c r="M8" s="2"/>
      <c r="N8" s="2">
        <v>1866</v>
      </c>
      <c r="O8" s="2"/>
      <c r="P8" s="2">
        <f t="shared" si="2"/>
        <v>2000</v>
      </c>
      <c r="Q8" s="2"/>
      <c r="R8" s="2">
        <v>2000</v>
      </c>
      <c r="S8" s="2"/>
    </row>
    <row r="9" spans="1:19" ht="63.75">
      <c r="A9" s="1" t="s">
        <v>28</v>
      </c>
      <c r="B9" s="1">
        <v>1020000</v>
      </c>
      <c r="C9" s="17" t="s">
        <v>132</v>
      </c>
      <c r="D9" s="1">
        <v>411</v>
      </c>
      <c r="E9" s="1">
        <v>132</v>
      </c>
      <c r="F9" s="1" t="s">
        <v>74</v>
      </c>
      <c r="G9" s="1" t="s">
        <v>127</v>
      </c>
      <c r="H9" s="2">
        <f t="shared" si="0"/>
        <v>7277</v>
      </c>
      <c r="I9" s="2"/>
      <c r="J9" s="2">
        <v>7277</v>
      </c>
      <c r="K9" s="2"/>
      <c r="L9" s="2">
        <f t="shared" si="1"/>
        <v>9557</v>
      </c>
      <c r="M9" s="2"/>
      <c r="N9" s="2">
        <v>9557</v>
      </c>
      <c r="O9" s="2"/>
      <c r="P9" s="2">
        <f t="shared" si="2"/>
        <v>8732</v>
      </c>
      <c r="Q9" s="2"/>
      <c r="R9" s="2">
        <v>8732</v>
      </c>
      <c r="S9" s="2"/>
    </row>
    <row r="10" spans="1:19" ht="25.5">
      <c r="A10" s="1" t="s">
        <v>133</v>
      </c>
      <c r="B10" s="1"/>
      <c r="C10" s="17"/>
      <c r="D10" s="1"/>
      <c r="E10" s="1"/>
      <c r="F10" s="1"/>
      <c r="G10" s="1"/>
      <c r="H10" s="2">
        <f t="shared" si="0"/>
        <v>405735</v>
      </c>
      <c r="I10" s="2">
        <f>SUM(I5:I9)</f>
        <v>25350</v>
      </c>
      <c r="J10" s="2">
        <f>SUM(J5:J9)</f>
        <v>24385</v>
      </c>
      <c r="K10" s="2">
        <f>SUM(K5:K9)</f>
        <v>356000</v>
      </c>
      <c r="L10" s="2">
        <f t="shared" si="1"/>
        <v>464167</v>
      </c>
      <c r="M10" s="2">
        <f>SUM(M5:M9)</f>
        <v>26744</v>
      </c>
      <c r="N10" s="2">
        <f>SUM(N5:N9)</f>
        <v>23423</v>
      </c>
      <c r="O10" s="2">
        <f>SUM(O5:O9)</f>
        <v>414000</v>
      </c>
      <c r="P10" s="2">
        <f t="shared" si="2"/>
        <v>589073</v>
      </c>
      <c r="Q10" s="2">
        <f>SUM(Q5:Q9)</f>
        <v>28071</v>
      </c>
      <c r="R10" s="2">
        <f>SUM(R5:R9)</f>
        <v>20002</v>
      </c>
      <c r="S10" s="2">
        <f>SUM(S5:S9)</f>
        <v>541000</v>
      </c>
    </row>
    <row r="11" spans="1:3" ht="12.75">
      <c r="A11" s="15"/>
      <c r="C11" s="16"/>
    </row>
    <row r="12" spans="1:3" ht="12.75">
      <c r="A12" s="15"/>
      <c r="C12" s="16"/>
    </row>
    <row r="13" spans="1:3" ht="12.75">
      <c r="A13" s="15"/>
      <c r="C13" s="16"/>
    </row>
    <row r="14" spans="1:3" ht="12.75">
      <c r="A14" s="15"/>
      <c r="C14" s="16"/>
    </row>
    <row r="15" spans="1:3" ht="12.75">
      <c r="A15" s="15"/>
      <c r="C15" s="16"/>
    </row>
    <row r="16" spans="1:3" ht="12.75">
      <c r="A16" s="15"/>
      <c r="C16" s="16"/>
    </row>
    <row r="17" spans="1:3" ht="12.75">
      <c r="A17" s="15"/>
      <c r="C17" s="16"/>
    </row>
    <row r="18" spans="1:3" ht="12.75">
      <c r="A18" s="15"/>
      <c r="C18" s="16"/>
    </row>
    <row r="19" spans="1:3" ht="12.75">
      <c r="A19" s="15"/>
      <c r="C19" s="16"/>
    </row>
    <row r="20" ht="12.75">
      <c r="C20" s="16"/>
    </row>
    <row r="21" ht="12.75">
      <c r="C21" s="16"/>
    </row>
    <row r="22" ht="12.75">
      <c r="C22" s="16"/>
    </row>
    <row r="23" ht="12.75">
      <c r="C23" s="16"/>
    </row>
    <row r="24" ht="12.75">
      <c r="C24" s="16"/>
    </row>
    <row r="25" ht="12.75">
      <c r="C25" s="16"/>
    </row>
    <row r="26" ht="12.75">
      <c r="C26" s="16"/>
    </row>
    <row r="27" ht="12.75">
      <c r="C27" s="16"/>
    </row>
    <row r="28" ht="12.75">
      <c r="C28" s="16"/>
    </row>
    <row r="29" ht="12.75">
      <c r="C29" s="16"/>
    </row>
    <row r="30" ht="12.75">
      <c r="C30" s="16"/>
    </row>
    <row r="31" ht="12.75">
      <c r="C31" s="16"/>
    </row>
    <row r="32" ht="12.75">
      <c r="C32" s="16"/>
    </row>
    <row r="33" ht="12.75">
      <c r="C33" s="16"/>
    </row>
    <row r="34" ht="12.75">
      <c r="C34" s="16"/>
    </row>
    <row r="35" ht="12.75">
      <c r="C35" s="16"/>
    </row>
    <row r="36" ht="12.75">
      <c r="C36" s="16"/>
    </row>
    <row r="37" ht="12.75">
      <c r="C37" s="16"/>
    </row>
    <row r="38" ht="12.75">
      <c r="C38" s="16"/>
    </row>
    <row r="39" ht="12.75">
      <c r="C39" s="16"/>
    </row>
    <row r="40" ht="12.75">
      <c r="C40" s="16"/>
    </row>
    <row r="41" ht="12.75">
      <c r="C41" s="16"/>
    </row>
    <row r="42" ht="12.75">
      <c r="C42" s="16"/>
    </row>
    <row r="43" ht="12.75">
      <c r="C43" s="16"/>
    </row>
    <row r="44" ht="12.75">
      <c r="C44" s="16"/>
    </row>
    <row r="45" ht="12.75">
      <c r="C45" s="16"/>
    </row>
    <row r="46" ht="12.75">
      <c r="C46" s="16"/>
    </row>
    <row r="47" ht="12.75">
      <c r="C47" s="16"/>
    </row>
    <row r="48" ht="12.75">
      <c r="C48" s="16"/>
    </row>
    <row r="49" ht="12.75">
      <c r="C49" s="16"/>
    </row>
    <row r="50" ht="12.75">
      <c r="C50" s="16"/>
    </row>
    <row r="51" ht="12.75">
      <c r="C51" s="16"/>
    </row>
    <row r="52" ht="12.75">
      <c r="C52" s="16"/>
    </row>
    <row r="53" ht="12.75">
      <c r="C53" s="16"/>
    </row>
    <row r="54" ht="12.75">
      <c r="C54" s="16"/>
    </row>
    <row r="55" ht="12.75">
      <c r="C55" s="16"/>
    </row>
    <row r="56" ht="12.75">
      <c r="C56" s="16"/>
    </row>
    <row r="57" ht="12.75">
      <c r="C57" s="16"/>
    </row>
    <row r="58" ht="12.75">
      <c r="C58" s="16"/>
    </row>
    <row r="59" ht="12.75">
      <c r="C59" s="16"/>
    </row>
    <row r="60" ht="12.75">
      <c r="C60" s="16"/>
    </row>
    <row r="61" ht="12.75">
      <c r="C61" s="16"/>
    </row>
    <row r="62" ht="12.75">
      <c r="C62" s="16"/>
    </row>
    <row r="63" ht="12.75">
      <c r="C63" s="16"/>
    </row>
    <row r="64" ht="12.75">
      <c r="C64" s="16"/>
    </row>
    <row r="65" ht="12.75">
      <c r="C65" s="16"/>
    </row>
    <row r="66" ht="12.75">
      <c r="C66" s="16"/>
    </row>
    <row r="67" ht="12.75">
      <c r="C67" s="16"/>
    </row>
    <row r="68" ht="12.75">
      <c r="C68" s="16"/>
    </row>
    <row r="69" ht="12.75">
      <c r="C69" s="16"/>
    </row>
    <row r="70" ht="12.75">
      <c r="C70" s="16"/>
    </row>
    <row r="71" ht="12.75">
      <c r="C71" s="16"/>
    </row>
    <row r="72" ht="12.75">
      <c r="C72" s="16"/>
    </row>
    <row r="73" ht="12.75">
      <c r="C73" s="16"/>
    </row>
    <row r="74" ht="12.75">
      <c r="C74" s="16"/>
    </row>
    <row r="75" ht="12.75">
      <c r="C75" s="16"/>
    </row>
    <row r="76" ht="12.75">
      <c r="C76" s="16"/>
    </row>
    <row r="77" ht="12.75">
      <c r="C77" s="16"/>
    </row>
    <row r="78" ht="12.75">
      <c r="C78" s="16"/>
    </row>
    <row r="79" ht="12.75">
      <c r="C79" s="16"/>
    </row>
    <row r="80" ht="12.75">
      <c r="C80" s="16"/>
    </row>
    <row r="81" ht="12.75">
      <c r="C81" s="16"/>
    </row>
    <row r="82" ht="12.75">
      <c r="C82" s="16"/>
    </row>
    <row r="83" ht="12.75">
      <c r="C83" s="16"/>
    </row>
    <row r="84" ht="12.75">
      <c r="C84" s="16"/>
    </row>
    <row r="85" ht="12.75">
      <c r="C85" s="16"/>
    </row>
    <row r="86" ht="12.75">
      <c r="C86" s="16"/>
    </row>
    <row r="87" ht="12.75">
      <c r="C87" s="16"/>
    </row>
    <row r="88" ht="12.75">
      <c r="C88" s="16"/>
    </row>
    <row r="89" ht="12.75">
      <c r="C89" s="16"/>
    </row>
    <row r="90" ht="12.75">
      <c r="C90" s="16"/>
    </row>
    <row r="91" ht="12.75">
      <c r="C91" s="16"/>
    </row>
    <row r="92" ht="12.75">
      <c r="C92" s="16"/>
    </row>
    <row r="93" ht="12.75">
      <c r="C93" s="16"/>
    </row>
    <row r="94" ht="12.75">
      <c r="C94" s="16"/>
    </row>
    <row r="95" ht="12.75">
      <c r="C95" s="16"/>
    </row>
    <row r="96" ht="12.75">
      <c r="C96" s="16"/>
    </row>
    <row r="97" ht="12.75">
      <c r="C97" s="16"/>
    </row>
    <row r="98" ht="12.75">
      <c r="C98" s="16"/>
    </row>
    <row r="99" ht="12.75">
      <c r="C99" s="16"/>
    </row>
    <row r="100" ht="12.75">
      <c r="C100" s="16"/>
    </row>
    <row r="101" ht="12.75">
      <c r="C101" s="16"/>
    </row>
    <row r="102" ht="12.75">
      <c r="C102" s="16"/>
    </row>
    <row r="103" ht="12.75">
      <c r="C103" s="16"/>
    </row>
    <row r="104" ht="12.75">
      <c r="C104" s="16"/>
    </row>
    <row r="105" ht="12.75">
      <c r="C105" s="16"/>
    </row>
    <row r="106" ht="12.75">
      <c r="C106" s="16"/>
    </row>
    <row r="107" ht="12.75">
      <c r="C107" s="16"/>
    </row>
    <row r="108" ht="12.75">
      <c r="C108" s="16"/>
    </row>
    <row r="109" ht="12.75">
      <c r="C109" s="16"/>
    </row>
    <row r="110" ht="12.75">
      <c r="C110" s="16"/>
    </row>
    <row r="111" ht="12.75">
      <c r="C111" s="16"/>
    </row>
    <row r="112" ht="12.75">
      <c r="C112" s="16"/>
    </row>
    <row r="113" ht="12.75">
      <c r="C113" s="16"/>
    </row>
    <row r="114" ht="12.75">
      <c r="C114" s="16"/>
    </row>
    <row r="115" ht="12.75">
      <c r="C115" s="16"/>
    </row>
    <row r="116" ht="12.75">
      <c r="C116" s="16"/>
    </row>
    <row r="117" ht="12.75">
      <c r="C117" s="16"/>
    </row>
    <row r="118" ht="12.75">
      <c r="C118" s="16"/>
    </row>
    <row r="119" ht="12.75">
      <c r="C119" s="16"/>
    </row>
    <row r="120" ht="12.75">
      <c r="C120" s="16"/>
    </row>
    <row r="121" ht="12.75">
      <c r="C121" s="16"/>
    </row>
    <row r="122" ht="12.75">
      <c r="C122" s="16"/>
    </row>
    <row r="123" ht="12.75">
      <c r="C123" s="16"/>
    </row>
    <row r="124" ht="12.75">
      <c r="C124" s="16"/>
    </row>
    <row r="125" ht="12.75">
      <c r="C125" s="16"/>
    </row>
    <row r="126" ht="12.75">
      <c r="C126" s="16"/>
    </row>
    <row r="127" ht="12.75">
      <c r="C127" s="16"/>
    </row>
    <row r="128" ht="12.75">
      <c r="C128" s="16"/>
    </row>
    <row r="129" ht="12.75">
      <c r="C129" s="16"/>
    </row>
    <row r="130" ht="12.75">
      <c r="C130" s="16"/>
    </row>
    <row r="131" ht="12.75">
      <c r="C131" s="16"/>
    </row>
    <row r="132" ht="12.75">
      <c r="C132" s="16"/>
    </row>
    <row r="133" ht="12.75">
      <c r="C133" s="16"/>
    </row>
    <row r="134" ht="12.75">
      <c r="C134" s="16"/>
    </row>
    <row r="135" ht="12.75">
      <c r="C135" s="16"/>
    </row>
    <row r="136" ht="12.75">
      <c r="C136" s="16"/>
    </row>
    <row r="137" ht="12.75">
      <c r="C137" s="16"/>
    </row>
    <row r="138" ht="12.75">
      <c r="C138" s="16"/>
    </row>
    <row r="139" ht="12.75">
      <c r="C139" s="16"/>
    </row>
    <row r="140" ht="12.75">
      <c r="C140" s="16"/>
    </row>
    <row r="141" ht="12.75">
      <c r="C141" s="16"/>
    </row>
    <row r="142" ht="12.75">
      <c r="C142" s="16"/>
    </row>
    <row r="143" ht="12.75">
      <c r="C143" s="16"/>
    </row>
    <row r="144" ht="12.75">
      <c r="C144" s="16"/>
    </row>
    <row r="145" ht="12.75">
      <c r="C145" s="16"/>
    </row>
    <row r="146" ht="12.75">
      <c r="C146" s="16"/>
    </row>
    <row r="147" ht="12.75">
      <c r="C147" s="16"/>
    </row>
    <row r="148" ht="12.75">
      <c r="C148" s="16"/>
    </row>
    <row r="149" ht="12.75">
      <c r="C149" s="16"/>
    </row>
    <row r="150" ht="12.75">
      <c r="C150" s="16"/>
    </row>
    <row r="151" ht="12.75">
      <c r="C151" s="16"/>
    </row>
    <row r="152" ht="12.75">
      <c r="C152" s="16"/>
    </row>
    <row r="153" ht="12.75">
      <c r="C153" s="16"/>
    </row>
    <row r="154" ht="12.75">
      <c r="C154" s="16"/>
    </row>
    <row r="155" ht="12.75">
      <c r="C155" s="16"/>
    </row>
    <row r="156" ht="12.75">
      <c r="C156" s="16"/>
    </row>
    <row r="157" ht="12.75">
      <c r="C157" s="16"/>
    </row>
    <row r="158" ht="12.75">
      <c r="C158" s="16"/>
    </row>
    <row r="159" ht="12.75">
      <c r="C159" s="16"/>
    </row>
    <row r="160" ht="12.75">
      <c r="C160" s="16"/>
    </row>
    <row r="161" ht="12.75">
      <c r="C161" s="16"/>
    </row>
    <row r="162" ht="12.75">
      <c r="C162" s="16"/>
    </row>
    <row r="163" ht="12.75">
      <c r="C163" s="16"/>
    </row>
    <row r="164" ht="12.75">
      <c r="C164" s="16"/>
    </row>
    <row r="165" ht="12.75">
      <c r="C165" s="16"/>
    </row>
    <row r="166" ht="12.75">
      <c r="C166" s="16"/>
    </row>
    <row r="167" ht="12.75">
      <c r="C167" s="16"/>
    </row>
    <row r="168" ht="12.75">
      <c r="C168" s="16"/>
    </row>
    <row r="169" ht="12.75">
      <c r="C169" s="16"/>
    </row>
    <row r="170" ht="12.75">
      <c r="C170" s="16"/>
    </row>
    <row r="171" ht="12.75">
      <c r="C171" s="16"/>
    </row>
    <row r="172" ht="12.75">
      <c r="C172" s="16"/>
    </row>
    <row r="173" ht="12.75">
      <c r="C173" s="16"/>
    </row>
    <row r="174" ht="12.75">
      <c r="C174" s="16"/>
    </row>
    <row r="175" ht="12.75">
      <c r="C175" s="16"/>
    </row>
    <row r="176" ht="12.75">
      <c r="C176" s="16"/>
    </row>
    <row r="177" ht="12.75">
      <c r="C177" s="16"/>
    </row>
    <row r="178" ht="12.75">
      <c r="C178" s="16"/>
    </row>
    <row r="179" ht="12.75">
      <c r="C179" s="16"/>
    </row>
    <row r="180" ht="12.75">
      <c r="C180" s="16"/>
    </row>
    <row r="181" ht="12.75">
      <c r="C181" s="16"/>
    </row>
    <row r="182" ht="12.75">
      <c r="C182" s="16"/>
    </row>
    <row r="183" ht="12.75">
      <c r="C183" s="16"/>
    </row>
    <row r="184" ht="12.75">
      <c r="C184" s="16"/>
    </row>
    <row r="185" ht="12.75">
      <c r="C185" s="16"/>
    </row>
    <row r="186" ht="12.75">
      <c r="C186" s="16"/>
    </row>
    <row r="187" ht="12.75">
      <c r="C187" s="16"/>
    </row>
    <row r="188" ht="12.75">
      <c r="C188" s="16"/>
    </row>
    <row r="189" ht="12.75">
      <c r="C189" s="16"/>
    </row>
    <row r="190" ht="12.75">
      <c r="C190" s="16"/>
    </row>
    <row r="191" ht="12.75">
      <c r="C191" s="16"/>
    </row>
    <row r="192" ht="12.75">
      <c r="C192" s="16"/>
    </row>
    <row r="193" ht="12.75">
      <c r="C193" s="16"/>
    </row>
    <row r="194" ht="12.75">
      <c r="C194" s="16"/>
    </row>
    <row r="195" ht="12.75">
      <c r="C195" s="16"/>
    </row>
    <row r="196" ht="12.75">
      <c r="C196" s="16"/>
    </row>
    <row r="197" ht="12.75">
      <c r="C197" s="16"/>
    </row>
    <row r="198" ht="12.75">
      <c r="C198" s="16"/>
    </row>
    <row r="199" ht="12.75">
      <c r="C199" s="16"/>
    </row>
    <row r="200" ht="12.75">
      <c r="C200" s="16"/>
    </row>
    <row r="201" ht="12.75">
      <c r="C201" s="16"/>
    </row>
    <row r="202" ht="12.75">
      <c r="C202" s="16"/>
    </row>
    <row r="203" ht="12.75">
      <c r="C203" s="16"/>
    </row>
    <row r="204" ht="12.75">
      <c r="C204" s="16"/>
    </row>
    <row r="205" ht="12.75">
      <c r="C205" s="16"/>
    </row>
    <row r="206" ht="12.75">
      <c r="C206" s="16"/>
    </row>
    <row r="207" ht="12.75">
      <c r="C207" s="16"/>
    </row>
    <row r="208" ht="12.75">
      <c r="C208" s="16"/>
    </row>
    <row r="209" ht="12.75">
      <c r="C209" s="16"/>
    </row>
    <row r="210" ht="12.75">
      <c r="C210" s="16"/>
    </row>
    <row r="211" ht="12.75">
      <c r="C211" s="16"/>
    </row>
    <row r="212" ht="12.75">
      <c r="C212" s="16"/>
    </row>
    <row r="213" ht="12.75">
      <c r="C213" s="16"/>
    </row>
    <row r="214" ht="12.75">
      <c r="C214" s="16"/>
    </row>
    <row r="215" ht="12.75">
      <c r="C215" s="16"/>
    </row>
    <row r="216" ht="12.75">
      <c r="C216" s="16"/>
    </row>
    <row r="217" ht="12.75">
      <c r="C217" s="16"/>
    </row>
    <row r="218" ht="12.75">
      <c r="C218" s="16"/>
    </row>
    <row r="219" ht="12.75">
      <c r="C219" s="16"/>
    </row>
    <row r="220" ht="12.75">
      <c r="C220" s="16"/>
    </row>
    <row r="221" ht="12.75">
      <c r="C221" s="16"/>
    </row>
    <row r="222" ht="12.75">
      <c r="C222" s="16"/>
    </row>
    <row r="223" ht="12.75">
      <c r="C223" s="16"/>
    </row>
    <row r="224" ht="12.75">
      <c r="C224" s="16"/>
    </row>
    <row r="225" ht="12.75">
      <c r="C225" s="16"/>
    </row>
    <row r="226" ht="12.75">
      <c r="C226" s="16"/>
    </row>
    <row r="227" ht="12.75">
      <c r="C227" s="16"/>
    </row>
    <row r="228" ht="12.75">
      <c r="C228" s="16"/>
    </row>
    <row r="229" ht="12.75">
      <c r="C229" s="16"/>
    </row>
    <row r="230" ht="12.75">
      <c r="C230" s="16"/>
    </row>
    <row r="231" ht="12.75">
      <c r="C231" s="16"/>
    </row>
    <row r="232" ht="12.75">
      <c r="C232" s="16"/>
    </row>
    <row r="233" ht="12.75">
      <c r="C233" s="16"/>
    </row>
    <row r="234" ht="12.75">
      <c r="C234" s="16"/>
    </row>
    <row r="235" ht="12.75">
      <c r="C235" s="16"/>
    </row>
    <row r="236" ht="12.75">
      <c r="C236" s="16"/>
    </row>
    <row r="237" ht="12.75">
      <c r="C237" s="16"/>
    </row>
    <row r="238" ht="12.75">
      <c r="C238" s="16"/>
    </row>
    <row r="239" ht="12.75">
      <c r="C239" s="16"/>
    </row>
    <row r="240" ht="12.75">
      <c r="C240" s="16"/>
    </row>
    <row r="241" ht="12.75">
      <c r="C241" s="16"/>
    </row>
    <row r="242" ht="12.75">
      <c r="C242" s="16"/>
    </row>
    <row r="243" ht="12.75">
      <c r="C243" s="16"/>
    </row>
    <row r="244" ht="12.75">
      <c r="C244" s="16"/>
    </row>
    <row r="245" ht="12.75">
      <c r="C245" s="16"/>
    </row>
    <row r="246" ht="12.75">
      <c r="C246" s="16"/>
    </row>
    <row r="247" ht="12.75">
      <c r="C247" s="16"/>
    </row>
    <row r="248" ht="12.75">
      <c r="C248" s="16"/>
    </row>
    <row r="249" ht="12.75">
      <c r="C249" s="16"/>
    </row>
    <row r="250" ht="12.75">
      <c r="C250" s="16"/>
    </row>
    <row r="251" ht="12.75">
      <c r="C251" s="16"/>
    </row>
    <row r="252" ht="12.75">
      <c r="C252" s="16"/>
    </row>
    <row r="253" ht="12.75">
      <c r="C253" s="16"/>
    </row>
    <row r="254" ht="12.75">
      <c r="C254" s="16"/>
    </row>
    <row r="255" ht="12.75">
      <c r="C255" s="16"/>
    </row>
    <row r="256" ht="12.75">
      <c r="C256" s="16"/>
    </row>
    <row r="257" ht="12.75">
      <c r="C257" s="16"/>
    </row>
    <row r="258" ht="12.75">
      <c r="C258" s="16"/>
    </row>
    <row r="259" ht="12.75">
      <c r="C259" s="16"/>
    </row>
    <row r="260" ht="12.75">
      <c r="C260" s="16"/>
    </row>
    <row r="261" ht="12.75">
      <c r="C261" s="16"/>
    </row>
    <row r="262" ht="12.75">
      <c r="C262" s="16"/>
    </row>
    <row r="263" ht="12.75">
      <c r="C263" s="16"/>
    </row>
    <row r="264" ht="12.75">
      <c r="C264" s="16"/>
    </row>
    <row r="265" ht="12.75">
      <c r="C265" s="16"/>
    </row>
    <row r="266" ht="12.75">
      <c r="C266" s="16"/>
    </row>
    <row r="267" ht="12.75">
      <c r="C267" s="16"/>
    </row>
    <row r="268" ht="12.75">
      <c r="C268" s="16"/>
    </row>
    <row r="269" ht="12.75">
      <c r="C269" s="16"/>
    </row>
    <row r="270" ht="12.75">
      <c r="C270" s="16"/>
    </row>
    <row r="271" ht="12.75">
      <c r="C271" s="16"/>
    </row>
    <row r="272" ht="12.75">
      <c r="C272" s="16"/>
    </row>
    <row r="273" ht="12.75">
      <c r="C273" s="16"/>
    </row>
    <row r="274" ht="12.75">
      <c r="C274" s="16"/>
    </row>
    <row r="275" ht="12.75">
      <c r="C275" s="16"/>
    </row>
    <row r="276" ht="12.75">
      <c r="C276" s="16"/>
    </row>
    <row r="277" ht="12.75">
      <c r="C277" s="16"/>
    </row>
    <row r="278" ht="12.75">
      <c r="C278" s="16"/>
    </row>
    <row r="279" ht="12.75">
      <c r="C279" s="16"/>
    </row>
    <row r="280" ht="12.75">
      <c r="C280" s="16"/>
    </row>
    <row r="281" ht="12.75">
      <c r="C281" s="16"/>
    </row>
    <row r="282" ht="12.75">
      <c r="C282" s="16"/>
    </row>
  </sheetData>
  <mergeCells count="10">
    <mergeCell ref="A3:A4"/>
    <mergeCell ref="H3:K3"/>
    <mergeCell ref="L3:O3"/>
    <mergeCell ref="P3:S3"/>
    <mergeCell ref="E3:E4"/>
    <mergeCell ref="F3:F4"/>
    <mergeCell ref="G3:G4"/>
    <mergeCell ref="B3:B4"/>
    <mergeCell ref="C3:C4"/>
    <mergeCell ref="D3:D4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E13"/>
  <sheetViews>
    <sheetView workbookViewId="0" topLeftCell="A1">
      <selection activeCell="A3" sqref="A3:IV13"/>
    </sheetView>
  </sheetViews>
  <sheetFormatPr defaultColWidth="9.00390625" defaultRowHeight="12.75"/>
  <cols>
    <col min="1" max="1" width="8.375" style="0" customWidth="1"/>
    <col min="2" max="2" width="6.125" style="0" customWidth="1"/>
    <col min="3" max="3" width="7.875" style="0" customWidth="1"/>
    <col min="4" max="4" width="6.375" style="0" customWidth="1"/>
    <col min="5" max="5" width="5.875" style="0" customWidth="1"/>
    <col min="7" max="7" width="12.125" style="0" customWidth="1"/>
    <col min="8" max="8" width="6.00390625" style="0" customWidth="1"/>
    <col min="9" max="10" width="6.25390625" style="0" customWidth="1"/>
    <col min="11" max="11" width="6.125" style="0" customWidth="1"/>
    <col min="12" max="12" width="7.00390625" style="0" customWidth="1"/>
    <col min="13" max="14" width="6.00390625" style="0" customWidth="1"/>
    <col min="15" max="15" width="6.375" style="0" customWidth="1"/>
    <col min="16" max="16" width="5.75390625" style="0" customWidth="1"/>
    <col min="17" max="17" width="6.25390625" style="0" customWidth="1"/>
    <col min="18" max="18" width="6.875" style="0" customWidth="1"/>
    <col min="19" max="19" width="6.25390625" style="0" customWidth="1"/>
    <col min="20" max="20" width="6.625" style="0" customWidth="1"/>
    <col min="21" max="21" width="5.75390625" style="0" customWidth="1"/>
    <col min="22" max="23" width="6.375" style="0" customWidth="1"/>
    <col min="24" max="24" width="6.00390625" style="0" customWidth="1"/>
    <col min="25" max="25" width="6.25390625" style="0" customWidth="1"/>
    <col min="26" max="26" width="5.75390625" style="0" customWidth="1"/>
    <col min="27" max="27" width="5.875" style="0" customWidth="1"/>
    <col min="28" max="28" width="8.375" style="0" customWidth="1"/>
    <col min="29" max="29" width="6.125" style="0" customWidth="1"/>
    <col min="30" max="30" width="6.375" style="0" customWidth="1"/>
    <col min="31" max="31" width="5.75390625" style="0" customWidth="1"/>
  </cols>
  <sheetData>
    <row r="3" spans="2:31" ht="12.75">
      <c r="B3" s="94" t="s">
        <v>142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</row>
    <row r="4" spans="7:9" ht="12.75">
      <c r="G4" s="96"/>
      <c r="H4" s="96"/>
      <c r="I4" s="20"/>
    </row>
    <row r="7" spans="1:31" ht="12.75" customHeight="1">
      <c r="A7" s="85" t="s">
        <v>128</v>
      </c>
      <c r="B7" s="85" t="s">
        <v>136</v>
      </c>
      <c r="C7" s="85" t="s">
        <v>137</v>
      </c>
      <c r="D7" s="85" t="s">
        <v>138</v>
      </c>
      <c r="E7" s="85" t="s">
        <v>3</v>
      </c>
      <c r="F7" s="85" t="s">
        <v>122</v>
      </c>
      <c r="G7" s="85" t="s">
        <v>123</v>
      </c>
      <c r="H7" s="85" t="s">
        <v>69</v>
      </c>
      <c r="I7" s="85"/>
      <c r="J7" s="85"/>
      <c r="K7" s="85"/>
      <c r="L7" s="85"/>
      <c r="M7" s="85" t="s">
        <v>5</v>
      </c>
      <c r="N7" s="85"/>
      <c r="O7" s="85"/>
      <c r="P7" s="85"/>
      <c r="Q7" s="85" t="s">
        <v>6</v>
      </c>
      <c r="R7" s="85"/>
      <c r="S7" s="85"/>
      <c r="T7" s="85"/>
      <c r="U7" s="85"/>
      <c r="V7" s="85" t="s">
        <v>7</v>
      </c>
      <c r="W7" s="85"/>
      <c r="X7" s="85"/>
      <c r="Y7" s="85"/>
      <c r="Z7" s="85"/>
      <c r="AA7" s="95" t="s">
        <v>72</v>
      </c>
      <c r="AB7" s="95"/>
      <c r="AC7" s="95"/>
      <c r="AD7" s="95"/>
      <c r="AE7" s="95"/>
    </row>
    <row r="8" spans="1:31" ht="51">
      <c r="A8" s="85"/>
      <c r="B8" s="85"/>
      <c r="C8" s="85"/>
      <c r="D8" s="85"/>
      <c r="E8" s="85"/>
      <c r="F8" s="85"/>
      <c r="G8" s="85"/>
      <c r="H8" s="12" t="s">
        <v>71</v>
      </c>
      <c r="I8" s="12" t="s">
        <v>140</v>
      </c>
      <c r="J8" s="12" t="s">
        <v>149</v>
      </c>
      <c r="K8" s="12" t="s">
        <v>124</v>
      </c>
      <c r="L8" s="12" t="s">
        <v>139</v>
      </c>
      <c r="M8" s="12" t="s">
        <v>71</v>
      </c>
      <c r="N8" s="12" t="s">
        <v>149</v>
      </c>
      <c r="O8" s="12" t="s">
        <v>125</v>
      </c>
      <c r="P8" s="12" t="s">
        <v>143</v>
      </c>
      <c r="Q8" s="12" t="s">
        <v>71</v>
      </c>
      <c r="R8" s="12" t="s">
        <v>140</v>
      </c>
      <c r="S8" s="12" t="s">
        <v>149</v>
      </c>
      <c r="T8" s="12" t="s">
        <v>125</v>
      </c>
      <c r="U8" s="12" t="s">
        <v>143</v>
      </c>
      <c r="V8" s="12" t="s">
        <v>71</v>
      </c>
      <c r="W8" s="12" t="s">
        <v>140</v>
      </c>
      <c r="X8" s="12" t="s">
        <v>149</v>
      </c>
      <c r="Y8" s="12" t="s">
        <v>125</v>
      </c>
      <c r="Z8" s="12" t="s">
        <v>143</v>
      </c>
      <c r="AA8" s="12" t="s">
        <v>71</v>
      </c>
      <c r="AB8" s="12" t="s">
        <v>102</v>
      </c>
      <c r="AC8" s="12" t="s">
        <v>149</v>
      </c>
      <c r="AD8" s="12" t="s">
        <v>125</v>
      </c>
      <c r="AE8" s="12" t="s">
        <v>143</v>
      </c>
    </row>
    <row r="9" spans="1:31" ht="140.25">
      <c r="A9" s="1" t="s">
        <v>28</v>
      </c>
      <c r="B9" s="1">
        <v>102000</v>
      </c>
      <c r="C9" s="17" t="s">
        <v>132</v>
      </c>
      <c r="D9" s="17" t="s">
        <v>134</v>
      </c>
      <c r="E9" s="17" t="s">
        <v>135</v>
      </c>
      <c r="F9" s="1" t="s">
        <v>144</v>
      </c>
      <c r="G9" s="1" t="s">
        <v>148</v>
      </c>
      <c r="H9" s="1">
        <f>SUM(I9:L9)</f>
        <v>11300</v>
      </c>
      <c r="I9" s="1"/>
      <c r="J9" s="19">
        <v>4000</v>
      </c>
      <c r="K9" s="19">
        <v>7300</v>
      </c>
      <c r="L9" s="1"/>
      <c r="M9" s="1">
        <f>SUM(N9:P9)</f>
        <v>15615</v>
      </c>
      <c r="N9" s="1">
        <v>6597</v>
      </c>
      <c r="O9" s="1">
        <v>9018</v>
      </c>
      <c r="P9" s="1"/>
      <c r="Q9" s="1">
        <f>SUM(R9:U9)</f>
        <v>40617</v>
      </c>
      <c r="R9" s="1">
        <v>17000</v>
      </c>
      <c r="S9" s="1">
        <v>11800</v>
      </c>
      <c r="T9" s="1">
        <v>11817</v>
      </c>
      <c r="U9" s="1"/>
      <c r="V9" s="1">
        <f>SUM(W9:Z9)</f>
        <v>44200</v>
      </c>
      <c r="W9" s="1">
        <v>14200</v>
      </c>
      <c r="X9" s="1">
        <v>13000</v>
      </c>
      <c r="Y9" s="1">
        <v>17000</v>
      </c>
      <c r="Z9" s="1"/>
      <c r="AA9" s="1">
        <f>SUM(AB9:AE9)</f>
        <v>42900</v>
      </c>
      <c r="AB9" s="1">
        <v>12100</v>
      </c>
      <c r="AC9" s="1">
        <v>14000</v>
      </c>
      <c r="AD9" s="1">
        <v>16800</v>
      </c>
      <c r="AE9" s="1"/>
    </row>
    <row r="10" spans="1:31" ht="38.25">
      <c r="A10" s="1"/>
      <c r="B10" s="1"/>
      <c r="C10" s="17"/>
      <c r="D10" s="17"/>
      <c r="E10" s="17"/>
      <c r="F10" s="1" t="s">
        <v>145</v>
      </c>
      <c r="G10" s="1"/>
      <c r="H10" s="1">
        <f>SUM(I10:L10)</f>
        <v>19446</v>
      </c>
      <c r="I10" s="1">
        <v>14000</v>
      </c>
      <c r="J10" s="1">
        <v>2373</v>
      </c>
      <c r="K10" s="1"/>
      <c r="L10" s="1">
        <v>3073</v>
      </c>
      <c r="M10" s="1">
        <f>SUM(N10:P10)</f>
        <v>9537</v>
      </c>
      <c r="N10" s="1"/>
      <c r="O10" s="1">
        <v>4000</v>
      </c>
      <c r="P10" s="1">
        <v>5537</v>
      </c>
      <c r="Q10" s="1">
        <f>SUM(R10:U10)</f>
        <v>6090</v>
      </c>
      <c r="R10" s="1"/>
      <c r="S10" s="1"/>
      <c r="T10" s="1"/>
      <c r="U10" s="1">
        <v>6090</v>
      </c>
      <c r="V10" s="1">
        <f>SUM(W10:Z10)</f>
        <v>6700</v>
      </c>
      <c r="W10" s="1"/>
      <c r="X10" s="1"/>
      <c r="Y10" s="1"/>
      <c r="Z10" s="1">
        <v>6700</v>
      </c>
      <c r="AA10" s="1">
        <f>SUM(AB10:AE10)</f>
        <v>7370</v>
      </c>
      <c r="AB10" s="1"/>
      <c r="AC10" s="1"/>
      <c r="AD10" s="1"/>
      <c r="AE10" s="1">
        <v>7370</v>
      </c>
    </row>
    <row r="11" spans="1:31" ht="25.5">
      <c r="A11" s="1"/>
      <c r="B11" s="1"/>
      <c r="C11" s="17"/>
      <c r="D11" s="17"/>
      <c r="E11" s="17"/>
      <c r="F11" s="1" t="s">
        <v>146</v>
      </c>
      <c r="G11" s="1"/>
      <c r="H11" s="1">
        <f>SUM(I11:L11)</f>
        <v>7821</v>
      </c>
      <c r="I11" s="1"/>
      <c r="J11" s="1">
        <v>4630</v>
      </c>
      <c r="K11" s="1">
        <v>3191</v>
      </c>
      <c r="L11" s="1"/>
      <c r="M11" s="1">
        <f>SUM(N11:P11)</f>
        <v>3650</v>
      </c>
      <c r="N11" s="1"/>
      <c r="O11" s="1">
        <v>3650</v>
      </c>
      <c r="P11" s="1"/>
      <c r="Q11" s="1">
        <f>SUM(R11:U11)</f>
        <v>3851</v>
      </c>
      <c r="R11" s="1"/>
      <c r="S11" s="1"/>
      <c r="T11" s="1">
        <v>3851</v>
      </c>
      <c r="U11" s="1"/>
      <c r="V11" s="1">
        <f>SUM(W11:Z11)</f>
        <v>4043</v>
      </c>
      <c r="W11" s="1"/>
      <c r="X11" s="1"/>
      <c r="Y11" s="1">
        <v>4043</v>
      </c>
      <c r="Z11" s="1"/>
      <c r="AA11" s="1">
        <f>SUM(AB11:AE11)</f>
        <v>4450</v>
      </c>
      <c r="AB11" s="1"/>
      <c r="AC11" s="1"/>
      <c r="AD11" s="1">
        <v>4450</v>
      </c>
      <c r="AE11" s="1"/>
    </row>
    <row r="12" spans="1:31" ht="51">
      <c r="A12" s="1"/>
      <c r="B12" s="1"/>
      <c r="C12" s="17"/>
      <c r="D12" s="17"/>
      <c r="E12" s="17"/>
      <c r="F12" s="1" t="s">
        <v>147</v>
      </c>
      <c r="G12" s="1"/>
      <c r="H12" s="1">
        <f>SUM(I12:L12)</f>
        <v>6700</v>
      </c>
      <c r="I12" s="1"/>
      <c r="J12" s="1"/>
      <c r="K12" s="1"/>
      <c r="L12" s="1">
        <v>6700</v>
      </c>
      <c r="M12" s="1">
        <f>SUM(N12:P12)</f>
        <v>11647</v>
      </c>
      <c r="N12" s="1"/>
      <c r="O12" s="1"/>
      <c r="P12" s="1">
        <v>11647</v>
      </c>
      <c r="Q12" s="1">
        <f>SUM(R12:U12)</f>
        <v>12150</v>
      </c>
      <c r="R12" s="1"/>
      <c r="S12" s="1"/>
      <c r="T12" s="1"/>
      <c r="U12" s="1">
        <v>12150</v>
      </c>
      <c r="V12" s="1">
        <f>SUM(W12:Z12)</f>
        <v>12450</v>
      </c>
      <c r="W12" s="1"/>
      <c r="X12" s="1"/>
      <c r="Y12" s="1"/>
      <c r="Z12" s="1">
        <v>12450</v>
      </c>
      <c r="AA12" s="1">
        <f>SUM(AB12:AE12)</f>
        <v>17200</v>
      </c>
      <c r="AB12" s="1"/>
      <c r="AC12" s="1"/>
      <c r="AD12" s="1"/>
      <c r="AE12" s="1">
        <v>17200</v>
      </c>
    </row>
    <row r="13" spans="1:31" s="4" customFormat="1" ht="51">
      <c r="A13" s="3" t="s">
        <v>133</v>
      </c>
      <c r="B13" s="3"/>
      <c r="C13" s="18"/>
      <c r="D13" s="18"/>
      <c r="E13" s="18"/>
      <c r="F13" s="3"/>
      <c r="G13" s="3"/>
      <c r="H13" s="1">
        <f>SUM(I13:L13)</f>
        <v>45267</v>
      </c>
      <c r="I13" s="3">
        <f aca="true" t="shared" si="0" ref="I13:AE13">SUM(I9:I12)</f>
        <v>14000</v>
      </c>
      <c r="J13" s="3">
        <f t="shared" si="0"/>
        <v>11003</v>
      </c>
      <c r="K13" s="3">
        <f t="shared" si="0"/>
        <v>10491</v>
      </c>
      <c r="L13" s="3">
        <f t="shared" si="0"/>
        <v>9773</v>
      </c>
      <c r="M13" s="1">
        <f>SUM(N13:P13)</f>
        <v>40449</v>
      </c>
      <c r="N13" s="3">
        <f t="shared" si="0"/>
        <v>6597</v>
      </c>
      <c r="O13" s="3">
        <f t="shared" si="0"/>
        <v>16668</v>
      </c>
      <c r="P13" s="3">
        <f t="shared" si="0"/>
        <v>17184</v>
      </c>
      <c r="Q13" s="1">
        <f>SUM(R13:U13)</f>
        <v>62708</v>
      </c>
      <c r="R13" s="3">
        <f t="shared" si="0"/>
        <v>17000</v>
      </c>
      <c r="S13" s="3">
        <f t="shared" si="0"/>
        <v>11800</v>
      </c>
      <c r="T13" s="3">
        <f t="shared" si="0"/>
        <v>15668</v>
      </c>
      <c r="U13" s="3">
        <f t="shared" si="0"/>
        <v>18240</v>
      </c>
      <c r="V13" s="1">
        <f>SUM(W13:Z13)</f>
        <v>67393</v>
      </c>
      <c r="W13" s="3">
        <f t="shared" si="0"/>
        <v>14200</v>
      </c>
      <c r="X13" s="3">
        <f t="shared" si="0"/>
        <v>13000</v>
      </c>
      <c r="Y13" s="3">
        <f t="shared" si="0"/>
        <v>21043</v>
      </c>
      <c r="Z13" s="3">
        <f t="shared" si="0"/>
        <v>19150</v>
      </c>
      <c r="AA13" s="1">
        <f>SUM(AB13:AE13)</f>
        <v>71920</v>
      </c>
      <c r="AB13" s="3">
        <f t="shared" si="0"/>
        <v>12100</v>
      </c>
      <c r="AC13" s="3">
        <f t="shared" si="0"/>
        <v>14000</v>
      </c>
      <c r="AD13" s="3">
        <f t="shared" si="0"/>
        <v>21250</v>
      </c>
      <c r="AE13" s="3">
        <f t="shared" si="0"/>
        <v>24570</v>
      </c>
    </row>
  </sheetData>
  <mergeCells count="14">
    <mergeCell ref="A7:A8"/>
    <mergeCell ref="B7:B8"/>
    <mergeCell ref="C7:C8"/>
    <mergeCell ref="D7:D8"/>
    <mergeCell ref="B3:AE3"/>
    <mergeCell ref="AA7:AE7"/>
    <mergeCell ref="G4:H4"/>
    <mergeCell ref="H7:L7"/>
    <mergeCell ref="M7:P7"/>
    <mergeCell ref="Q7:U7"/>
    <mergeCell ref="V7:Z7"/>
    <mergeCell ref="E7:E8"/>
    <mergeCell ref="F7:F8"/>
    <mergeCell ref="G7:G8"/>
  </mergeCells>
  <printOptions/>
  <pageMargins left="0" right="0" top="0.3937007874015748" bottom="0.3937007874015748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0"/>
  <sheetViews>
    <sheetView workbookViewId="0" topLeftCell="D7">
      <selection activeCell="J10" sqref="J10"/>
    </sheetView>
  </sheetViews>
  <sheetFormatPr defaultColWidth="9.00390625" defaultRowHeight="12.75"/>
  <cols>
    <col min="3" max="3" width="23.875" style="0" customWidth="1"/>
    <col min="4" max="4" width="8.875" style="0" customWidth="1"/>
    <col min="5" max="5" width="9.75390625" style="0" customWidth="1"/>
    <col min="6" max="6" width="10.875" style="0" customWidth="1"/>
    <col min="7" max="7" width="7.875" style="0" customWidth="1"/>
    <col min="8" max="8" width="10.625" style="0" customWidth="1"/>
    <col min="11" max="11" width="7.75390625" style="0" customWidth="1"/>
    <col min="15" max="15" width="7.875" style="0" customWidth="1"/>
  </cols>
  <sheetData>
    <row r="1" spans="2:5" ht="18">
      <c r="B1" s="21"/>
      <c r="C1" s="21"/>
      <c r="D1" s="21" t="s">
        <v>179</v>
      </c>
      <c r="E1" s="21"/>
    </row>
    <row r="3" spans="1:20" ht="12.75" customHeight="1">
      <c r="A3" s="100" t="s">
        <v>163</v>
      </c>
      <c r="B3" s="100" t="s">
        <v>161</v>
      </c>
      <c r="C3" s="100" t="s">
        <v>152</v>
      </c>
      <c r="D3" s="100" t="s">
        <v>162</v>
      </c>
      <c r="E3" s="100" t="s">
        <v>71</v>
      </c>
      <c r="F3" s="99" t="s">
        <v>153</v>
      </c>
      <c r="G3" s="99"/>
      <c r="H3" s="99"/>
      <c r="I3" s="99" t="s">
        <v>5</v>
      </c>
      <c r="J3" s="99"/>
      <c r="K3" s="99"/>
      <c r="L3" s="99"/>
      <c r="M3" s="99" t="s">
        <v>6</v>
      </c>
      <c r="N3" s="99"/>
      <c r="O3" s="99"/>
      <c r="P3" s="99"/>
      <c r="Q3" s="99" t="s">
        <v>7</v>
      </c>
      <c r="R3" s="99"/>
      <c r="S3" s="99"/>
      <c r="T3" s="99"/>
    </row>
    <row r="4" spans="1:20" ht="36">
      <c r="A4" s="101"/>
      <c r="B4" s="101"/>
      <c r="C4" s="101"/>
      <c r="D4" s="101"/>
      <c r="E4" s="101"/>
      <c r="F4" s="22" t="s">
        <v>103</v>
      </c>
      <c r="G4" s="22" t="s">
        <v>125</v>
      </c>
      <c r="H4" s="22" t="s">
        <v>70</v>
      </c>
      <c r="I4" s="22" t="s">
        <v>71</v>
      </c>
      <c r="J4" s="22" t="s">
        <v>103</v>
      </c>
      <c r="K4" s="22" t="s">
        <v>125</v>
      </c>
      <c r="L4" s="22" t="s">
        <v>70</v>
      </c>
      <c r="M4" s="22" t="s">
        <v>71</v>
      </c>
      <c r="N4" s="22" t="s">
        <v>103</v>
      </c>
      <c r="O4" s="22" t="s">
        <v>125</v>
      </c>
      <c r="P4" s="22" t="s">
        <v>70</v>
      </c>
      <c r="Q4" s="22" t="s">
        <v>71</v>
      </c>
      <c r="R4" s="22" t="s">
        <v>103</v>
      </c>
      <c r="S4" s="22" t="s">
        <v>125</v>
      </c>
      <c r="T4" s="22" t="s">
        <v>70</v>
      </c>
    </row>
    <row r="5" spans="1:20" ht="24">
      <c r="A5" s="25"/>
      <c r="B5" s="25"/>
      <c r="C5" s="26" t="s">
        <v>129</v>
      </c>
      <c r="D5" s="23"/>
      <c r="E5" s="32">
        <f>SUM(I5+M5+Q5)</f>
        <v>1335286</v>
      </c>
      <c r="F5" s="33">
        <f>SUM(J5+N5+R5)</f>
        <v>756</v>
      </c>
      <c r="G5" s="33">
        <f>SUM(K5+O5+S5)</f>
        <v>23530</v>
      </c>
      <c r="H5" s="33">
        <f>SUM(L5+P5+T5)</f>
        <v>1311000</v>
      </c>
      <c r="I5" s="33">
        <v>364612</v>
      </c>
      <c r="J5" s="33"/>
      <c r="K5" s="33">
        <v>8612</v>
      </c>
      <c r="L5" s="33">
        <v>356000</v>
      </c>
      <c r="M5" s="33">
        <f>SUM(N5:P5)</f>
        <v>422185</v>
      </c>
      <c r="N5" s="33">
        <v>369</v>
      </c>
      <c r="O5" s="33">
        <v>7816</v>
      </c>
      <c r="P5" s="33">
        <v>414000</v>
      </c>
      <c r="Q5" s="33">
        <f>SUM(R5:T5)</f>
        <v>548489</v>
      </c>
      <c r="R5" s="33">
        <v>387</v>
      </c>
      <c r="S5" s="33">
        <v>7102</v>
      </c>
      <c r="T5" s="33">
        <v>541000</v>
      </c>
    </row>
    <row r="6" spans="1:20" ht="42.75" customHeight="1">
      <c r="A6" s="97" t="s">
        <v>164</v>
      </c>
      <c r="B6" s="82" t="s">
        <v>74</v>
      </c>
      <c r="C6" s="34" t="s">
        <v>158</v>
      </c>
      <c r="D6" s="22" t="s">
        <v>154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</row>
    <row r="7" spans="1:20" ht="61.5" customHeight="1">
      <c r="A7" s="81"/>
      <c r="B7" s="82"/>
      <c r="C7" s="34" t="s">
        <v>155</v>
      </c>
      <c r="D7" s="22" t="s">
        <v>159</v>
      </c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</row>
    <row r="8" spans="1:20" ht="57.75" customHeight="1">
      <c r="A8" s="81"/>
      <c r="B8" s="82"/>
      <c r="C8" s="34" t="s">
        <v>156</v>
      </c>
      <c r="D8" s="22" t="s">
        <v>160</v>
      </c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</row>
    <row r="9" spans="1:20" ht="39.75" customHeight="1">
      <c r="A9" s="81"/>
      <c r="B9" s="82"/>
      <c r="C9" s="34" t="s">
        <v>157</v>
      </c>
      <c r="D9" s="22" t="s">
        <v>159</v>
      </c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</row>
    <row r="10" spans="1:20" ht="27" customHeight="1">
      <c r="A10" s="81"/>
      <c r="B10" s="82"/>
      <c r="C10" s="34" t="s">
        <v>183</v>
      </c>
      <c r="D10" s="22"/>
      <c r="E10" s="35">
        <f>I10+M10+Q10</f>
        <v>1040</v>
      </c>
      <c r="F10" s="35">
        <f>J10+N10+R10</f>
        <v>350</v>
      </c>
      <c r="G10" s="35">
        <f>K10+O10+S10</f>
        <v>690</v>
      </c>
      <c r="H10" s="35"/>
      <c r="I10" s="30">
        <v>1040</v>
      </c>
      <c r="J10" s="30">
        <v>350</v>
      </c>
      <c r="K10" s="30">
        <v>690</v>
      </c>
      <c r="L10" s="30" t="s">
        <v>170</v>
      </c>
      <c r="M10" s="35"/>
      <c r="N10" s="35"/>
      <c r="O10" s="35"/>
      <c r="P10" s="35"/>
      <c r="Q10" s="35"/>
      <c r="R10" s="35"/>
      <c r="S10" s="35"/>
      <c r="T10" s="35"/>
    </row>
    <row r="11" spans="1:20" ht="41.25" customHeight="1">
      <c r="A11" s="81"/>
      <c r="B11" s="82"/>
      <c r="C11" s="28" t="s">
        <v>167</v>
      </c>
      <c r="D11" s="22" t="s">
        <v>154</v>
      </c>
      <c r="E11" s="32">
        <v>34114</v>
      </c>
      <c r="F11" s="32">
        <v>25000</v>
      </c>
      <c r="G11" s="32">
        <v>9114</v>
      </c>
      <c r="H11" s="32"/>
      <c r="I11" s="32" t="s">
        <v>172</v>
      </c>
      <c r="J11" s="36" t="s">
        <v>171</v>
      </c>
      <c r="K11" s="32">
        <v>8514</v>
      </c>
      <c r="L11" s="32"/>
      <c r="M11" s="32">
        <v>3000</v>
      </c>
      <c r="N11" s="32"/>
      <c r="O11" s="32">
        <v>3000</v>
      </c>
      <c r="P11" s="32"/>
      <c r="Q11" s="32"/>
      <c r="R11" s="32"/>
      <c r="S11" s="32"/>
      <c r="T11" s="32"/>
    </row>
    <row r="12" spans="1:20" ht="33.75" customHeight="1">
      <c r="A12" s="81"/>
      <c r="B12" s="82"/>
      <c r="C12" s="28" t="s">
        <v>164</v>
      </c>
      <c r="D12" s="22" t="s">
        <v>180</v>
      </c>
      <c r="E12" s="31">
        <v>2500</v>
      </c>
      <c r="F12" s="31"/>
      <c r="G12" s="31">
        <v>2500</v>
      </c>
      <c r="H12" s="31"/>
      <c r="I12" s="31" t="s">
        <v>170</v>
      </c>
      <c r="J12" s="31"/>
      <c r="K12" s="31" t="s">
        <v>170</v>
      </c>
      <c r="L12" s="31"/>
      <c r="M12" s="31">
        <v>500</v>
      </c>
      <c r="N12" s="31"/>
      <c r="O12" s="31">
        <v>500</v>
      </c>
      <c r="P12" s="31"/>
      <c r="Q12" s="31">
        <v>1500</v>
      </c>
      <c r="R12" s="31"/>
      <c r="S12" s="31">
        <v>1500</v>
      </c>
      <c r="T12" s="24"/>
    </row>
    <row r="13" spans="1:20" ht="34.5" customHeight="1">
      <c r="A13" s="81"/>
      <c r="B13" s="82"/>
      <c r="C13" s="29" t="s">
        <v>168</v>
      </c>
      <c r="D13" s="22" t="s">
        <v>180</v>
      </c>
      <c r="E13" s="31">
        <v>5192</v>
      </c>
      <c r="F13" s="31"/>
      <c r="G13" s="31">
        <v>5192</v>
      </c>
      <c r="H13" s="31"/>
      <c r="I13" s="31" t="s">
        <v>173</v>
      </c>
      <c r="J13" s="31"/>
      <c r="K13" s="31" t="s">
        <v>173</v>
      </c>
      <c r="L13" s="31"/>
      <c r="M13" s="31">
        <v>1000</v>
      </c>
      <c r="N13" s="31"/>
      <c r="O13" s="31">
        <v>1000</v>
      </c>
      <c r="P13" s="31"/>
      <c r="Q13" s="31">
        <v>1000</v>
      </c>
      <c r="R13" s="31"/>
      <c r="S13" s="31">
        <v>1000</v>
      </c>
      <c r="T13" s="31"/>
    </row>
    <row r="14" spans="1:20" ht="33.75" customHeight="1">
      <c r="A14" s="81"/>
      <c r="B14" s="82"/>
      <c r="C14" s="26" t="s">
        <v>181</v>
      </c>
      <c r="D14" s="23" t="s">
        <v>182</v>
      </c>
      <c r="E14" s="31">
        <v>3866</v>
      </c>
      <c r="F14" s="31"/>
      <c r="G14" s="31">
        <v>3866</v>
      </c>
      <c r="H14" s="31"/>
      <c r="I14" s="31"/>
      <c r="J14" s="31"/>
      <c r="K14" s="31"/>
      <c r="L14" s="31"/>
      <c r="M14" s="31">
        <v>1866</v>
      </c>
      <c r="N14" s="31"/>
      <c r="O14" s="31">
        <v>1866</v>
      </c>
      <c r="P14" s="31"/>
      <c r="Q14" s="31">
        <v>2000</v>
      </c>
      <c r="R14" s="31"/>
      <c r="S14" s="31">
        <v>2000</v>
      </c>
      <c r="T14" s="31"/>
    </row>
    <row r="15" spans="1:20" ht="40.5" customHeight="1">
      <c r="A15" s="97" t="s">
        <v>166</v>
      </c>
      <c r="B15" s="82" t="s">
        <v>74</v>
      </c>
      <c r="C15" s="28" t="s">
        <v>28</v>
      </c>
      <c r="D15" s="22" t="s">
        <v>180</v>
      </c>
      <c r="E15" s="33">
        <f>SUM(E16:E17)</f>
        <v>25566</v>
      </c>
      <c r="F15" s="33"/>
      <c r="G15" s="33">
        <f>SUM(G16:G17)</f>
        <v>25566</v>
      </c>
      <c r="H15" s="33"/>
      <c r="I15" s="33" t="s">
        <v>174</v>
      </c>
      <c r="J15" s="33"/>
      <c r="K15" s="33" t="s">
        <v>176</v>
      </c>
      <c r="L15" s="33"/>
      <c r="M15" s="33">
        <f>SUM(M16:M17)</f>
        <v>9557</v>
      </c>
      <c r="N15" s="33"/>
      <c r="O15" s="33">
        <v>9557</v>
      </c>
      <c r="P15" s="33"/>
      <c r="Q15" s="33">
        <f>SUM(Q16:Q17)</f>
        <v>8732</v>
      </c>
      <c r="R15" s="33"/>
      <c r="S15" s="33">
        <v>8732</v>
      </c>
      <c r="T15" s="33"/>
    </row>
    <row r="16" spans="1:20" ht="36.75" customHeight="1">
      <c r="A16" s="81"/>
      <c r="B16" s="82"/>
      <c r="C16" s="34" t="s">
        <v>165</v>
      </c>
      <c r="D16" s="22" t="s">
        <v>159</v>
      </c>
      <c r="E16" s="24">
        <v>6500</v>
      </c>
      <c r="F16" s="24"/>
      <c r="G16" s="24">
        <v>6500</v>
      </c>
      <c r="H16" s="24"/>
      <c r="I16" s="24">
        <v>1500</v>
      </c>
      <c r="J16" s="24"/>
      <c r="K16" s="24">
        <v>1500</v>
      </c>
      <c r="L16" s="24"/>
      <c r="M16" s="24">
        <v>2500</v>
      </c>
      <c r="N16" s="24"/>
      <c r="O16" s="24">
        <v>2500</v>
      </c>
      <c r="P16" s="24"/>
      <c r="Q16" s="24">
        <v>2500</v>
      </c>
      <c r="R16" s="24"/>
      <c r="S16" s="24">
        <v>2500</v>
      </c>
      <c r="T16" s="24"/>
    </row>
    <row r="17" spans="1:20" ht="35.25" customHeight="1">
      <c r="A17" s="81"/>
      <c r="B17" s="82"/>
      <c r="C17" s="34" t="s">
        <v>169</v>
      </c>
      <c r="D17" s="22" t="s">
        <v>159</v>
      </c>
      <c r="E17" s="24">
        <v>19066</v>
      </c>
      <c r="F17" s="24">
        <v>0</v>
      </c>
      <c r="G17" s="24">
        <v>19066</v>
      </c>
      <c r="H17" s="24">
        <v>0</v>
      </c>
      <c r="I17" s="24">
        <v>20777</v>
      </c>
      <c r="J17" s="24"/>
      <c r="K17" s="24">
        <v>20777</v>
      </c>
      <c r="L17" s="24"/>
      <c r="M17" s="24">
        <v>7057</v>
      </c>
      <c r="N17" s="24">
        <v>0</v>
      </c>
      <c r="O17" s="24">
        <v>7057</v>
      </c>
      <c r="P17" s="24">
        <v>0</v>
      </c>
      <c r="Q17" s="24">
        <v>6232</v>
      </c>
      <c r="R17" s="24">
        <v>0</v>
      </c>
      <c r="S17" s="24">
        <v>6232</v>
      </c>
      <c r="T17" s="24">
        <v>0</v>
      </c>
    </row>
    <row r="18" spans="1:20" ht="32.25" customHeight="1">
      <c r="A18" s="27"/>
      <c r="B18" s="27"/>
      <c r="C18" s="28" t="s">
        <v>133</v>
      </c>
      <c r="D18" s="27"/>
      <c r="E18" s="30">
        <f aca="true" t="shared" si="0" ref="E18:T18">SUM(E15+E14+E13+E12+E11+E5)</f>
        <v>1406524</v>
      </c>
      <c r="F18" s="30">
        <f t="shared" si="0"/>
        <v>25756</v>
      </c>
      <c r="G18" s="30">
        <f t="shared" si="0"/>
        <v>69768</v>
      </c>
      <c r="H18" s="30">
        <f t="shared" si="0"/>
        <v>1311000</v>
      </c>
      <c r="I18" s="30">
        <v>442635</v>
      </c>
      <c r="J18" s="37" t="s">
        <v>175</v>
      </c>
      <c r="K18" s="30">
        <v>46285</v>
      </c>
      <c r="L18" s="31">
        <v>356000</v>
      </c>
      <c r="M18" s="30">
        <f t="shared" si="0"/>
        <v>438108</v>
      </c>
      <c r="N18" s="30">
        <f t="shared" si="0"/>
        <v>369</v>
      </c>
      <c r="O18" s="30">
        <f t="shared" si="0"/>
        <v>23739</v>
      </c>
      <c r="P18" s="30">
        <f t="shared" si="0"/>
        <v>414000</v>
      </c>
      <c r="Q18" s="30">
        <f t="shared" si="0"/>
        <v>561721</v>
      </c>
      <c r="R18" s="30">
        <f t="shared" si="0"/>
        <v>387</v>
      </c>
      <c r="S18" s="30">
        <f t="shared" si="0"/>
        <v>20334</v>
      </c>
      <c r="T18" s="30">
        <f t="shared" si="0"/>
        <v>541000</v>
      </c>
    </row>
    <row r="20" spans="4:19" ht="12.75">
      <c r="D20" s="96" t="s">
        <v>177</v>
      </c>
      <c r="E20" s="96"/>
      <c r="F20" s="96"/>
      <c r="G20" s="96"/>
      <c r="H20" s="96"/>
      <c r="I20" s="96"/>
      <c r="J20" s="96"/>
      <c r="R20" s="96" t="s">
        <v>178</v>
      </c>
      <c r="S20" s="96"/>
    </row>
  </sheetData>
  <mergeCells count="31">
    <mergeCell ref="I3:L3"/>
    <mergeCell ref="M3:P3"/>
    <mergeCell ref="A3:A4"/>
    <mergeCell ref="B3:B4"/>
    <mergeCell ref="C3:C4"/>
    <mergeCell ref="D3:D4"/>
    <mergeCell ref="Q3:T3"/>
    <mergeCell ref="E6:E9"/>
    <mergeCell ref="F6:F9"/>
    <mergeCell ref="G6:G9"/>
    <mergeCell ref="H6:H9"/>
    <mergeCell ref="I6:I9"/>
    <mergeCell ref="J6:J9"/>
    <mergeCell ref="K6:K9"/>
    <mergeCell ref="E3:E4"/>
    <mergeCell ref="F3:H3"/>
    <mergeCell ref="T6:T9"/>
    <mergeCell ref="P6:P9"/>
    <mergeCell ref="Q6:Q9"/>
    <mergeCell ref="R6:R9"/>
    <mergeCell ref="S6:S9"/>
    <mergeCell ref="D20:J20"/>
    <mergeCell ref="R20:S20"/>
    <mergeCell ref="A6:A14"/>
    <mergeCell ref="B6:B14"/>
    <mergeCell ref="A15:A17"/>
    <mergeCell ref="B15:B17"/>
    <mergeCell ref="L6:L9"/>
    <mergeCell ref="M6:M9"/>
    <mergeCell ref="N6:N9"/>
    <mergeCell ref="O6:O9"/>
  </mergeCells>
  <printOptions/>
  <pageMargins left="0.3937007874015748" right="0" top="0.984251968503937" bottom="0.984251968503937" header="0.5118110236220472" footer="0.5118110236220472"/>
  <pageSetup horizontalDpi="300" verticalDpi="3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6"/>
  <sheetViews>
    <sheetView tabSelected="1" workbookViewId="0" topLeftCell="A1">
      <selection activeCell="L4" sqref="L4:O4"/>
    </sheetView>
  </sheetViews>
  <sheetFormatPr defaultColWidth="9.00390625" defaultRowHeight="12.75"/>
  <cols>
    <col min="1" max="1" width="25.875" style="0" customWidth="1"/>
    <col min="2" max="2" width="6.125" style="0" customWidth="1"/>
    <col min="3" max="3" width="8.125" style="0" customWidth="1"/>
    <col min="4" max="4" width="8.375" style="0" customWidth="1"/>
    <col min="5" max="6" width="7.125" style="0" customWidth="1"/>
    <col min="7" max="7" width="8.375" style="0" customWidth="1"/>
    <col min="8" max="8" width="6.00390625" style="0" customWidth="1"/>
    <col min="9" max="9" width="7.625" style="0" customWidth="1"/>
    <col min="10" max="10" width="7.25390625" style="0" customWidth="1"/>
    <col min="11" max="11" width="6.25390625" style="0" customWidth="1"/>
    <col min="12" max="12" width="8.75390625" style="0" customWidth="1"/>
    <col min="13" max="13" width="7.75390625" style="0" customWidth="1"/>
    <col min="14" max="14" width="5.75390625" style="0" customWidth="1"/>
    <col min="15" max="15" width="8.75390625" style="0" customWidth="1"/>
  </cols>
  <sheetData>
    <row r="1" spans="9:15" ht="12.75">
      <c r="I1" s="45"/>
      <c r="J1" s="45"/>
      <c r="K1" s="45"/>
      <c r="L1" s="45"/>
      <c r="M1" s="45"/>
      <c r="N1" s="45"/>
      <c r="O1" s="45"/>
    </row>
    <row r="2" spans="9:15" ht="12.75">
      <c r="I2" s="105" t="s">
        <v>200</v>
      </c>
      <c r="J2" s="105"/>
      <c r="K2" s="105"/>
      <c r="L2" s="105"/>
      <c r="M2" s="105"/>
      <c r="N2" s="105"/>
      <c r="O2" s="105"/>
    </row>
    <row r="3" spans="9:15" ht="12.75">
      <c r="I3" s="106" t="s">
        <v>197</v>
      </c>
      <c r="J3" s="106"/>
      <c r="K3" s="106"/>
      <c r="L3" s="106"/>
      <c r="M3" s="106"/>
      <c r="N3" s="106"/>
      <c r="O3" s="106"/>
    </row>
    <row r="4" spans="9:15" ht="20.25" customHeight="1">
      <c r="I4" s="79"/>
      <c r="J4" s="80" t="s">
        <v>191</v>
      </c>
      <c r="K4" s="80"/>
      <c r="L4" s="119" t="s">
        <v>202</v>
      </c>
      <c r="M4" s="119"/>
      <c r="N4" s="119"/>
      <c r="O4" s="119"/>
    </row>
    <row r="5" spans="9:15" ht="1.5" customHeight="1" hidden="1">
      <c r="I5" s="20"/>
      <c r="J5" s="20"/>
      <c r="K5" s="20"/>
      <c r="L5" s="20"/>
      <c r="M5" s="20"/>
      <c r="N5" s="20"/>
      <c r="O5" s="20"/>
    </row>
    <row r="6" spans="9:15" ht="1.5" customHeight="1">
      <c r="I6" s="20"/>
      <c r="J6" s="20"/>
      <c r="K6" s="20"/>
      <c r="L6" s="20"/>
      <c r="M6" s="20"/>
      <c r="N6" s="20"/>
      <c r="O6" s="20"/>
    </row>
    <row r="7" spans="9:15" ht="1.5" customHeight="1">
      <c r="I7" s="20"/>
      <c r="J7" s="20"/>
      <c r="K7" s="20"/>
      <c r="L7" s="20"/>
      <c r="M7" s="20"/>
      <c r="N7" s="20"/>
      <c r="O7" s="20"/>
    </row>
    <row r="8" spans="1:15" ht="44.25" customHeight="1">
      <c r="A8" s="115" t="s">
        <v>193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</row>
    <row r="9" spans="1:15" ht="12.7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</row>
    <row r="10" spans="1:15" ht="13.5" thickBot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9"/>
      <c r="M10" s="49"/>
      <c r="N10" s="129" t="s">
        <v>199</v>
      </c>
      <c r="O10" s="129"/>
    </row>
    <row r="11" spans="1:15" s="38" customFormat="1" ht="15">
      <c r="A11" s="109" t="s">
        <v>152</v>
      </c>
      <c r="B11" s="117" t="s">
        <v>188</v>
      </c>
      <c r="C11" s="111" t="s">
        <v>187</v>
      </c>
      <c r="D11" s="113" t="s">
        <v>71</v>
      </c>
      <c r="E11" s="65" t="s">
        <v>186</v>
      </c>
      <c r="F11" s="65"/>
      <c r="G11" s="126" t="s">
        <v>194</v>
      </c>
      <c r="H11" s="127"/>
      <c r="I11" s="128"/>
      <c r="J11" s="120" t="s">
        <v>196</v>
      </c>
      <c r="K11" s="121"/>
      <c r="L11" s="122"/>
      <c r="M11" s="123" t="s">
        <v>195</v>
      </c>
      <c r="N11" s="124"/>
      <c r="O11" s="125"/>
    </row>
    <row r="12" spans="1:15" s="38" customFormat="1" ht="33" customHeight="1">
      <c r="A12" s="110"/>
      <c r="B12" s="118"/>
      <c r="C12" s="112"/>
      <c r="D12" s="114"/>
      <c r="E12" s="66" t="s">
        <v>184</v>
      </c>
      <c r="F12" s="67" t="s">
        <v>185</v>
      </c>
      <c r="G12" s="53" t="s">
        <v>71</v>
      </c>
      <c r="H12" s="66" t="s">
        <v>184</v>
      </c>
      <c r="I12" s="67" t="s">
        <v>185</v>
      </c>
      <c r="J12" s="53" t="s">
        <v>71</v>
      </c>
      <c r="K12" s="66" t="s">
        <v>184</v>
      </c>
      <c r="L12" s="67" t="s">
        <v>185</v>
      </c>
      <c r="M12" s="53" t="s">
        <v>71</v>
      </c>
      <c r="N12" s="68" t="s">
        <v>184</v>
      </c>
      <c r="O12" s="69" t="s">
        <v>185</v>
      </c>
    </row>
    <row r="13" spans="1:16" s="38" customFormat="1" ht="22.5">
      <c r="A13" s="50" t="s">
        <v>192</v>
      </c>
      <c r="B13" s="51"/>
      <c r="C13" s="52"/>
      <c r="D13" s="70"/>
      <c r="E13" s="66"/>
      <c r="F13" s="66"/>
      <c r="G13" s="53"/>
      <c r="H13" s="66"/>
      <c r="I13" s="54"/>
      <c r="J13" s="53"/>
      <c r="K13" s="66"/>
      <c r="L13" s="54"/>
      <c r="M13" s="66"/>
      <c r="N13" s="68"/>
      <c r="O13" s="71"/>
      <c r="P13" s="39"/>
    </row>
    <row r="14" spans="1:16" s="38" customFormat="1" ht="18">
      <c r="A14" s="63" t="s">
        <v>129</v>
      </c>
      <c r="B14" s="51"/>
      <c r="C14" s="55">
        <v>44482</v>
      </c>
      <c r="D14" s="72">
        <v>27050</v>
      </c>
      <c r="E14" s="66">
        <v>20000</v>
      </c>
      <c r="F14" s="72">
        <v>7050</v>
      </c>
      <c r="G14" s="54">
        <v>25050</v>
      </c>
      <c r="H14" s="66">
        <v>20000</v>
      </c>
      <c r="I14" s="78">
        <v>5050</v>
      </c>
      <c r="J14" s="54">
        <v>1000</v>
      </c>
      <c r="K14" s="66"/>
      <c r="L14" s="54">
        <v>1000</v>
      </c>
      <c r="M14" s="54">
        <v>1000</v>
      </c>
      <c r="N14" s="66"/>
      <c r="O14" s="64">
        <v>1000</v>
      </c>
      <c r="P14" s="40"/>
    </row>
    <row r="15" spans="1:16" s="38" customFormat="1" ht="39.75" customHeight="1">
      <c r="A15" s="56" t="s">
        <v>190</v>
      </c>
      <c r="B15" s="57" t="s">
        <v>189</v>
      </c>
      <c r="C15" s="55">
        <v>44482</v>
      </c>
      <c r="D15" s="72">
        <v>27050</v>
      </c>
      <c r="E15" s="66">
        <v>20000</v>
      </c>
      <c r="F15" s="72">
        <v>7050</v>
      </c>
      <c r="G15" s="54">
        <v>25050</v>
      </c>
      <c r="H15" s="66">
        <v>20000</v>
      </c>
      <c r="I15" s="54">
        <v>5050</v>
      </c>
      <c r="J15" s="54">
        <v>1000</v>
      </c>
      <c r="K15" s="66"/>
      <c r="L15" s="54">
        <v>1000</v>
      </c>
      <c r="M15" s="54">
        <v>1000</v>
      </c>
      <c r="N15" s="66"/>
      <c r="O15" s="64">
        <v>1000</v>
      </c>
      <c r="P15" s="39"/>
    </row>
    <row r="16" spans="1:15" s="38" customFormat="1" ht="15.75" thickBot="1">
      <c r="A16" s="58"/>
      <c r="B16" s="73"/>
      <c r="C16" s="59"/>
      <c r="D16" s="60"/>
      <c r="E16" s="74"/>
      <c r="F16" s="74"/>
      <c r="G16" s="60"/>
      <c r="H16" s="74"/>
      <c r="I16" s="61"/>
      <c r="J16" s="62"/>
      <c r="K16" s="74"/>
      <c r="L16" s="62"/>
      <c r="M16" s="75"/>
      <c r="N16" s="76"/>
      <c r="O16" s="77"/>
    </row>
    <row r="17" spans="1:15" ht="12.75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</row>
    <row r="18" spans="1:15" ht="12.75">
      <c r="A18" s="107"/>
      <c r="B18" s="107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47"/>
      <c r="N18" s="47"/>
      <c r="O18" s="47"/>
    </row>
    <row r="19" spans="1:15" ht="12.75">
      <c r="A19" s="48"/>
      <c r="B19" s="48"/>
      <c r="C19" s="46"/>
      <c r="D19" s="46"/>
      <c r="E19" s="46" t="s">
        <v>201</v>
      </c>
      <c r="F19" s="46"/>
      <c r="G19" s="46"/>
      <c r="H19" s="46"/>
      <c r="I19" s="46"/>
      <c r="J19" s="46"/>
      <c r="K19" s="46"/>
      <c r="L19" s="46"/>
      <c r="M19" s="47"/>
      <c r="N19" s="47"/>
      <c r="O19" s="47"/>
    </row>
    <row r="20" spans="1:15" ht="12.75">
      <c r="A20" s="107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</row>
    <row r="21" spans="1:15" ht="42.75" customHeight="1">
      <c r="A21" s="102" t="s">
        <v>198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</row>
    <row r="22" spans="1:15" ht="12.7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</row>
    <row r="24" spans="1:12" ht="122.25" customHeight="1">
      <c r="A24" s="44"/>
      <c r="B24" s="104"/>
      <c r="C24" s="41"/>
      <c r="D24" s="103"/>
      <c r="E24" s="103"/>
      <c r="F24" s="103"/>
      <c r="G24" s="42"/>
      <c r="J24" s="43"/>
      <c r="K24" s="43"/>
      <c r="L24" s="43"/>
    </row>
    <row r="25" spans="2:12" ht="15.75">
      <c r="B25" s="104"/>
      <c r="C25" s="41"/>
      <c r="D25" s="103"/>
      <c r="E25" s="103"/>
      <c r="F25" s="103"/>
      <c r="G25" s="42"/>
      <c r="J25" s="43"/>
      <c r="K25" s="103"/>
      <c r="L25" s="103"/>
    </row>
    <row r="26" spans="10:12" ht="15.75">
      <c r="J26" s="41"/>
      <c r="K26" s="103"/>
      <c r="L26" s="103"/>
    </row>
  </sheetData>
  <mergeCells count="21">
    <mergeCell ref="M11:O11"/>
    <mergeCell ref="G11:I11"/>
    <mergeCell ref="A20:O20"/>
    <mergeCell ref="N10:O10"/>
    <mergeCell ref="I2:O2"/>
    <mergeCell ref="I3:O3"/>
    <mergeCell ref="A18:L18"/>
    <mergeCell ref="A11:A12"/>
    <mergeCell ref="C11:C12"/>
    <mergeCell ref="D11:D12"/>
    <mergeCell ref="A8:O8"/>
    <mergeCell ref="B11:B12"/>
    <mergeCell ref="L4:O4"/>
    <mergeCell ref="J11:L11"/>
    <mergeCell ref="A21:O21"/>
    <mergeCell ref="K25:K26"/>
    <mergeCell ref="L25:L26"/>
    <mergeCell ref="B24:B25"/>
    <mergeCell ref="D24:D25"/>
    <mergeCell ref="E24:E25"/>
    <mergeCell ref="F24:F25"/>
  </mergeCells>
  <printOptions/>
  <pageMargins left="0.75" right="0.75" top="1" bottom="1" header="0.5" footer="0.5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nazarova</dc:creator>
  <cp:keywords/>
  <dc:description/>
  <cp:lastModifiedBy>Наталья Г. Захарова</cp:lastModifiedBy>
  <cp:lastPrinted>2010-08-26T10:23:46Z</cp:lastPrinted>
  <dcterms:created xsi:type="dcterms:W3CDTF">2006-11-07T07:03:30Z</dcterms:created>
  <dcterms:modified xsi:type="dcterms:W3CDTF">2010-10-01T14:31:05Z</dcterms:modified>
  <cp:category/>
  <cp:version/>
  <cp:contentType/>
  <cp:contentStatus/>
</cp:coreProperties>
</file>